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n\Downloads\"/>
    </mc:Choice>
  </mc:AlternateContent>
  <xr:revisionPtr revIDLastSave="0" documentId="13_ncr:1_{83918F20-D2CC-4613-B0A3-E96047BB1A35}" xr6:coauthVersionLast="46" xr6:coauthVersionMax="46" xr10:uidLastSave="{00000000-0000-0000-0000-000000000000}"/>
  <bookViews>
    <workbookView xWindow="-120" yWindow="-120" windowWidth="20730" windowHeight="11160" xr2:uid="{B78F31E9-D2FE-4C17-B448-581F1D3844A7}"/>
  </bookViews>
  <sheets>
    <sheet name="Planilha1" sheetId="1" r:id="rId1"/>
    <sheet name="Planilha2" sheetId="2" r:id="rId2"/>
  </sheets>
  <definedNames>
    <definedName name="_xlnm.Print_Area" localSheetId="0">Planilha1!$A$1:$O$53</definedName>
    <definedName name="_xlnm.Print_Area" localSheetId="1">Planilha2!$A$1:$G$51</definedName>
    <definedName name="_xlnm.Print_Titles" localSheetId="0">Planilha1!$8:$8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N12" i="1"/>
  <c r="L10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5" i="1"/>
  <c r="K14" i="1"/>
  <c r="K13" i="1"/>
  <c r="K12" i="1"/>
  <c r="K10" i="1"/>
  <c r="O53" i="1" l="1"/>
  <c r="O52" i="1"/>
  <c r="O51" i="1"/>
  <c r="O45" i="1"/>
  <c r="O44" i="1"/>
  <c r="O43" i="1"/>
  <c r="O37" i="1"/>
  <c r="O36" i="1"/>
  <c r="O35" i="1"/>
  <c r="O29" i="1"/>
  <c r="O28" i="1"/>
  <c r="O27" i="1"/>
  <c r="O21" i="1"/>
  <c r="O20" i="1"/>
  <c r="O19" i="1"/>
  <c r="O13" i="1"/>
  <c r="O12" i="1"/>
  <c r="L53" i="1"/>
  <c r="N53" i="1" s="1"/>
  <c r="L52" i="1"/>
  <c r="N52" i="1" s="1"/>
  <c r="L51" i="1"/>
  <c r="L50" i="1"/>
  <c r="L49" i="1"/>
  <c r="N49" i="1" s="1"/>
  <c r="O49" i="1" s="1"/>
  <c r="L48" i="1"/>
  <c r="N48" i="1" s="1"/>
  <c r="O48" i="1" s="1"/>
  <c r="L47" i="1"/>
  <c r="N47" i="1" s="1"/>
  <c r="O47" i="1" s="1"/>
  <c r="L46" i="1"/>
  <c r="N46" i="1" s="1"/>
  <c r="O46" i="1" s="1"/>
  <c r="L45" i="1"/>
  <c r="N45" i="1" s="1"/>
  <c r="L44" i="1"/>
  <c r="N44" i="1" s="1"/>
  <c r="L43" i="1"/>
  <c r="L42" i="1"/>
  <c r="L41" i="1"/>
  <c r="N41" i="1" s="1"/>
  <c r="O41" i="1" s="1"/>
  <c r="L40" i="1"/>
  <c r="N40" i="1" s="1"/>
  <c r="O40" i="1" s="1"/>
  <c r="L39" i="1"/>
  <c r="N39" i="1" s="1"/>
  <c r="O39" i="1" s="1"/>
  <c r="L38" i="1"/>
  <c r="N38" i="1" s="1"/>
  <c r="O38" i="1" s="1"/>
  <c r="L37" i="1"/>
  <c r="N37" i="1" s="1"/>
  <c r="L36" i="1"/>
  <c r="N36" i="1" s="1"/>
  <c r="L35" i="1"/>
  <c r="L34" i="1"/>
  <c r="L33" i="1"/>
  <c r="N33" i="1" s="1"/>
  <c r="O33" i="1" s="1"/>
  <c r="L32" i="1"/>
  <c r="N32" i="1" s="1"/>
  <c r="O32" i="1" s="1"/>
  <c r="L31" i="1"/>
  <c r="N31" i="1" s="1"/>
  <c r="O31" i="1" s="1"/>
  <c r="L30" i="1"/>
  <c r="N30" i="1" s="1"/>
  <c r="O30" i="1" s="1"/>
  <c r="L29" i="1"/>
  <c r="N29" i="1" s="1"/>
  <c r="L28" i="1"/>
  <c r="N28" i="1" s="1"/>
  <c r="L27" i="1"/>
  <c r="L26" i="1"/>
  <c r="L25" i="1"/>
  <c r="N25" i="1" s="1"/>
  <c r="O25" i="1" s="1"/>
  <c r="L24" i="1"/>
  <c r="N24" i="1" s="1"/>
  <c r="O24" i="1" s="1"/>
  <c r="L23" i="1"/>
  <c r="N23" i="1" s="1"/>
  <c r="O23" i="1" s="1"/>
  <c r="L22" i="1"/>
  <c r="N22" i="1" s="1"/>
  <c r="O22" i="1" s="1"/>
  <c r="L21" i="1"/>
  <c r="N21" i="1" s="1"/>
  <c r="L20" i="1"/>
  <c r="N20" i="1" s="1"/>
  <c r="L19" i="1"/>
  <c r="L18" i="1"/>
  <c r="L17" i="1"/>
  <c r="N17" i="1" s="1"/>
  <c r="O17" i="1" s="1"/>
  <c r="L16" i="1"/>
  <c r="N16" i="1" s="1"/>
  <c r="O16" i="1" s="1"/>
  <c r="L15" i="1"/>
  <c r="N15" i="1" s="1"/>
  <c r="O15" i="1" s="1"/>
  <c r="L14" i="1"/>
  <c r="N14" i="1" s="1"/>
  <c r="O14" i="1" s="1"/>
  <c r="L13" i="1"/>
  <c r="N13" i="1" s="1"/>
  <c r="L12" i="1"/>
  <c r="N51" i="1"/>
  <c r="N50" i="1"/>
  <c r="O50" i="1" s="1"/>
  <c r="N43" i="1"/>
  <c r="N42" i="1"/>
  <c r="O42" i="1" s="1"/>
  <c r="N35" i="1"/>
  <c r="N34" i="1"/>
  <c r="O34" i="1" s="1"/>
  <c r="N27" i="1"/>
  <c r="N26" i="1"/>
  <c r="O26" i="1" s="1"/>
  <c r="N19" i="1"/>
  <c r="N18" i="1"/>
  <c r="O18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K17" i="1" s="1"/>
  <c r="I16" i="1"/>
  <c r="K16" i="1" s="1"/>
  <c r="I15" i="1"/>
  <c r="I14" i="1"/>
  <c r="I13" i="1"/>
  <c r="I12" i="1"/>
  <c r="N10" i="1"/>
  <c r="I10" i="1"/>
  <c r="I51" i="2"/>
  <c r="L51" i="2" s="1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L44" i="2" s="1"/>
  <c r="I43" i="2"/>
  <c r="L43" i="2" s="1"/>
  <c r="I42" i="2"/>
  <c r="L42" i="2" s="1"/>
  <c r="I41" i="2"/>
  <c r="L41" i="2" s="1"/>
  <c r="I40" i="2"/>
  <c r="L40" i="2" s="1"/>
  <c r="I39" i="2"/>
  <c r="L39" i="2" s="1"/>
  <c r="I38" i="2"/>
  <c r="L38" i="2" s="1"/>
  <c r="I37" i="2"/>
  <c r="L37" i="2" s="1"/>
  <c r="I36" i="2"/>
  <c r="L36" i="2" s="1"/>
  <c r="I35" i="2"/>
  <c r="L35" i="2" s="1"/>
  <c r="I34" i="2"/>
  <c r="L34" i="2" s="1"/>
  <c r="I33" i="2"/>
  <c r="L33" i="2" s="1"/>
  <c r="I32" i="2"/>
  <c r="L32" i="2" s="1"/>
  <c r="I31" i="2"/>
  <c r="L31" i="2" s="1"/>
  <c r="I30" i="2"/>
  <c r="L30" i="2" s="1"/>
  <c r="I29" i="2"/>
  <c r="L29" i="2" s="1"/>
  <c r="I28" i="2"/>
  <c r="L28" i="2" s="1"/>
  <c r="I27" i="2"/>
  <c r="L27" i="2" s="1"/>
  <c r="I26" i="2"/>
  <c r="L26" i="2" s="1"/>
  <c r="I25" i="2"/>
  <c r="L25" i="2" s="1"/>
  <c r="I24" i="2"/>
  <c r="L24" i="2" s="1"/>
  <c r="I23" i="2"/>
  <c r="L23" i="2" s="1"/>
  <c r="I22" i="2"/>
  <c r="L22" i="2" s="1"/>
  <c r="I21" i="2"/>
  <c r="L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10" i="2"/>
  <c r="L10" i="2" s="1"/>
  <c r="I8" i="2"/>
  <c r="L8" i="2" s="1"/>
</calcChain>
</file>

<file path=xl/sharedStrings.xml><?xml version="1.0" encoding="utf-8"?>
<sst xmlns="http://schemas.openxmlformats.org/spreadsheetml/2006/main" count="464" uniqueCount="142">
  <si>
    <t>Tempo de serviço na Ufac</t>
  </si>
  <si>
    <t>20 pontos por cada período de 0 a 5 anos</t>
  </si>
  <si>
    <t>40 pontos</t>
  </si>
  <si>
    <t>Participação como membro do CONSU da Ufac</t>
  </si>
  <si>
    <t>100 pontos</t>
  </si>
  <si>
    <t>Participação como membro de Núcleo Docente Estruturante</t>
  </si>
  <si>
    <t>25 pontos</t>
  </si>
  <si>
    <t>50 pontos</t>
  </si>
  <si>
    <t>30 pontos</t>
  </si>
  <si>
    <t>2 pontos por cada 15 horas</t>
  </si>
  <si>
    <t>320 pontos</t>
  </si>
  <si>
    <t>Publicação de artigo científico em periódico sem fator de impacto</t>
  </si>
  <si>
    <t>05 pontos</t>
  </si>
  <si>
    <t>15 pontos</t>
  </si>
  <si>
    <t>12 pontos</t>
  </si>
  <si>
    <t>Participação em acordos ou convênios de cooperação interinstitucionais da Ufac.</t>
  </si>
  <si>
    <t>20 pontos</t>
  </si>
  <si>
    <t>Representantes de área do Colégio de Aplicação, com portaria</t>
  </si>
  <si>
    <t>15 pontos por ano (frações superiores a 6 meses equivalem a 1 ano)</t>
  </si>
  <si>
    <t>Orientação de residência/PIBID/PET</t>
  </si>
  <si>
    <t>5 pontos por orientação</t>
  </si>
  <si>
    <t xml:space="preserve">3 pontos por orientação </t>
  </si>
  <si>
    <t>4 pontos por orientação</t>
  </si>
  <si>
    <t>Preceptoria de estágio supervisionado nos cursos de graduação e CAP</t>
  </si>
  <si>
    <t>5 pontos por supervisão</t>
  </si>
  <si>
    <t>10 pontos  por evento</t>
  </si>
  <si>
    <t>15 pontos por orientação</t>
  </si>
  <si>
    <t>2 pontos por participação</t>
  </si>
  <si>
    <t>Participação em eventos com apresentação de trabalho</t>
  </si>
  <si>
    <t>Categoria</t>
  </si>
  <si>
    <t>Tempo de Serviço</t>
  </si>
  <si>
    <t>Administrativo</t>
  </si>
  <si>
    <t>Produção</t>
  </si>
  <si>
    <t>Ensino</t>
  </si>
  <si>
    <t>Projetos</t>
  </si>
  <si>
    <t>Outros</t>
  </si>
  <si>
    <t>Pesquisa</t>
  </si>
  <si>
    <t>Orientação</t>
  </si>
  <si>
    <t>Bancas</t>
  </si>
  <si>
    <t>5 pontos por portaria</t>
  </si>
  <si>
    <t>30 pontos por ano (frações superiores a 6 meses equivalem a 1 ano)</t>
  </si>
  <si>
    <t>10 pontos por orientação</t>
  </si>
  <si>
    <t>20 pontos por livro</t>
  </si>
  <si>
    <t>10 pontos por capítulo</t>
  </si>
  <si>
    <t>8 pontos por trabalho</t>
  </si>
  <si>
    <t>4 pontos  por resumo</t>
  </si>
  <si>
    <t>6 pontos por resumo</t>
  </si>
  <si>
    <t>30 pontos por artigo</t>
  </si>
  <si>
    <t>25 pontos por artigo</t>
  </si>
  <si>
    <t>20 pontos por artigo</t>
  </si>
  <si>
    <t>15 pontos por artigo</t>
  </si>
  <si>
    <t>10 pontos por artigo</t>
  </si>
  <si>
    <t>15 por produto</t>
  </si>
  <si>
    <t>150 pontos</t>
  </si>
  <si>
    <t>75 pontos</t>
  </si>
  <si>
    <t>60 pontos</t>
  </si>
  <si>
    <t>80 pontos</t>
  </si>
  <si>
    <t>125 pontos</t>
  </si>
  <si>
    <t>120 pontos</t>
  </si>
  <si>
    <t>90 pontos</t>
  </si>
  <si>
    <t>PTMAX</t>
  </si>
  <si>
    <t>Participação como membro de comissões permanentes nos termos do Artigo 81, Inciso III, do Regimento Geral da Ufac</t>
  </si>
  <si>
    <t>Participação como membro de comissões temporárias na Ufac</t>
  </si>
  <si>
    <t xml:space="preserve">Coordenação de ensino, pedagógica e administrativa do CAP </t>
  </si>
  <si>
    <t>Participação como membro de comissões criadas por força de resolução da Ufac</t>
  </si>
  <si>
    <t>Participação como membro de Colegiados de Cursos (graduação e pós-graduação), Conselhos curadores e técnicos-científicos, conselhos gestores e conselho escolar</t>
  </si>
  <si>
    <t>Participação em banca examinadora (TCC, monografia, dissertação, tese)</t>
  </si>
  <si>
    <t>Orientação de monitoria</t>
  </si>
  <si>
    <t>Orientação monografia/TCC</t>
  </si>
  <si>
    <t>Orientação de dissertação</t>
  </si>
  <si>
    <t>Orientação de tese</t>
  </si>
  <si>
    <t>Ministração de curso de capacitação, palestra, conferência ou treinamento na Ufac</t>
  </si>
  <si>
    <t>Publicação de artigo científico em periódico com fator de impacto maior ou igual a 5,0</t>
  </si>
  <si>
    <t>Publicação de artigo científico  em periódico com fator de impacto menor do que 5,0 e maior ou igual a 3,0</t>
  </si>
  <si>
    <t>Publicação de artigo científico  em periódico com fator de impacto menor do que 3,0 e maior ou igual a 1,5</t>
  </si>
  <si>
    <t>Publicação de artigo científico  em periódico com fator de impacto menor do que 1,5</t>
  </si>
  <si>
    <t>Participação em comitê científico ou editorial</t>
  </si>
  <si>
    <t>Publicação ou organização de livro</t>
  </si>
  <si>
    <t>Publicação ou organização de capítulo de livro</t>
  </si>
  <si>
    <t>Membro de comissão organizadora de evento técnico ou científico</t>
  </si>
  <si>
    <t>Trabalho completo publicado em anais de evento técnico ou científico</t>
  </si>
  <si>
    <t>Resumo expandido publicado em anais de evento técnico ou científico</t>
  </si>
  <si>
    <t>Resumo publicado em anais de evento técnico ou científico</t>
  </si>
  <si>
    <t>Coordenação de projeto de pesquisa, ensino, inovação tecnológica, extensão, artístico, cultural ou esportivo institucionalizado na Ufac</t>
  </si>
  <si>
    <t>Participação como membro de equipe de projeto de pesquisa, ensino, inovação tecnológica, extensão, artístico, cultural ou esportivo institucionalizados na Ufac.</t>
  </si>
  <si>
    <t>Captação de recursos internos para projeto pesquisa, ensino, inovação tecnológica, extensão, artístico, cultural ou esportivo institucionalizados na Ufac</t>
  </si>
  <si>
    <t>Captação de recursos externos para projeto de pesquisa, ensino, inovação tecnológica, extensão, artístico, cultural ou esportivo institucionalizados na Ufac</t>
  </si>
  <si>
    <t>Avaliação de projeto de pesquisa, ensino, inovação tecnológica, extensão, artístico, cultural ou esportivo institucionalizados na Ufac</t>
  </si>
  <si>
    <t>Prêmio ou homenagem outorgadas por instituições públicas ou privadas, referentes ao desenvolvimento de atividades profissionais, científicas, acadêmicas, artísticas, esportivas ou culturais</t>
  </si>
  <si>
    <t>10 pontos por projeto</t>
  </si>
  <si>
    <t>10 pontos por ano (frações superiores a 6 mês equivalem a 1 ano)</t>
  </si>
  <si>
    <t>Produção artística/cultural (artes cênicas, música, artes visuais ou outras produções artísticas/culturais)</t>
  </si>
  <si>
    <t>Orientação de PIBIC/PIVIC/ICJ/PIBIT/PIBEX</t>
  </si>
  <si>
    <t>TEMPO DE SERVIÇO</t>
  </si>
  <si>
    <t>ATIVIDADES REALIZADAS</t>
  </si>
  <si>
    <t>QUANTIDADE</t>
  </si>
  <si>
    <t>PONTUAÇÃO DE REFERÊNCIA</t>
  </si>
  <si>
    <t>DESCRIÇÃO DO ITEM DE PONTUAÇÃO</t>
  </si>
  <si>
    <t>ITEM</t>
  </si>
  <si>
    <t>PONTUAÇÃO OBTIDA</t>
  </si>
  <si>
    <t>Pt ref</t>
  </si>
  <si>
    <t>Pontos</t>
  </si>
  <si>
    <t>Check</t>
  </si>
  <si>
    <t>5 pontos por grupo de pesquisa</t>
  </si>
  <si>
    <t>2 pontos por certificado</t>
  </si>
  <si>
    <t>5 pontos por ano (frações superiores a 6 mês equivalem a 1 ano)</t>
  </si>
  <si>
    <t>5 pontos por financiamento aprovado</t>
  </si>
  <si>
    <t>3 pontos por financiamento aprovado</t>
  </si>
  <si>
    <t>3 pontos por projeto</t>
  </si>
  <si>
    <t>3 pontos por atividade</t>
  </si>
  <si>
    <t>10 pontos por ano (frações superiores a 6 meses equivalem a 1 ano)</t>
  </si>
  <si>
    <t>5 pontos por ano (frações superiores a 6 meses equivalem a 1 ano)</t>
  </si>
  <si>
    <t>8 pontos por ano (frações superiores a 6 meses equivalem a 1 ano)</t>
  </si>
  <si>
    <t>15 por premiação</t>
  </si>
  <si>
    <t>Liderança de grupo de pesquisa da Ufac</t>
  </si>
  <si>
    <t>Candidato:</t>
  </si>
  <si>
    <t>Unidade de Lotação:</t>
  </si>
  <si>
    <t>PONTUAÇÃO MÁXIMA</t>
  </si>
  <si>
    <t>* Ver exemplo de preenchimento na Planilha2</t>
  </si>
  <si>
    <t>DOC1-Mapa de tempo de serviço</t>
  </si>
  <si>
    <t>DOC2-Portaria/ DOC3-Portaria</t>
  </si>
  <si>
    <t>-</t>
  </si>
  <si>
    <t>DOC4-Portaria/ DOC5-Portaria</t>
  </si>
  <si>
    <t>DOC6-Portaria</t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</si>
  <si>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</si>
  <si>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</si>
  <si>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</si>
  <si>
    <r>
      <t xml:space="preserve">Coordenação ou vice-coordenação de curso de graduação ou pós-graduação </t>
    </r>
    <r>
      <rPr>
        <i/>
        <sz val="12"/>
        <color theme="1"/>
        <rFont val="Calibri"/>
        <family val="2"/>
        <scheme val="minor"/>
      </rPr>
      <t>Stricto Sensu</t>
    </r>
  </si>
  <si>
    <r>
      <t xml:space="preserve">Coordenação de Curso de pós-graduação </t>
    </r>
    <r>
      <rPr>
        <i/>
        <sz val="12"/>
        <color theme="1"/>
        <rFont val="Calibri"/>
        <family val="2"/>
        <scheme val="minor"/>
      </rPr>
      <t>Lato Sensu</t>
    </r>
  </si>
  <si>
    <r>
      <t xml:space="preserve">Ministração de disciplina em educação básica, cursos de graduação ou pós-graduação </t>
    </r>
    <r>
      <rPr>
        <i/>
        <sz val="12"/>
        <color theme="1"/>
        <rFont val="Calibri"/>
        <family val="2"/>
        <scheme val="minor"/>
      </rPr>
      <t>lato sensu</t>
    </r>
    <r>
      <rPr>
        <sz val="12"/>
        <color theme="1"/>
        <rFont val="Calibri"/>
        <family val="2"/>
        <scheme val="minor"/>
      </rPr>
      <t xml:space="preserve"> ou </t>
    </r>
    <r>
      <rPr>
        <i/>
        <sz val="12"/>
        <color theme="1"/>
        <rFont val="Calibri"/>
        <family val="2"/>
        <scheme val="minor"/>
      </rPr>
      <t>stricto sensu</t>
    </r>
  </si>
  <si>
    <t>DOCUMENTOS COMPROBATÓRIOS ANEXADOS *</t>
  </si>
  <si>
    <t>ANEXO II - PLANILHA DE AVALIAÇÃO PARA DOCENTES</t>
  </si>
  <si>
    <t xml:space="preserve">EDITAL PRODGEP No. 01/2021 - PROCESSO SELETIVO CLASSIFICATÓRIO PARA CONCESSÃO DE AFASTAMENTO PARA PARTICIPAÇÃO EM PROGRAMA DE PÓS-GRADUAÇÃO STRICTO SENSU </t>
  </si>
  <si>
    <t>Células para preenchimento pelo(a) candidato(a)</t>
  </si>
  <si>
    <t>Pt Max</t>
  </si>
  <si>
    <t>Qt Comprovada</t>
  </si>
  <si>
    <t>Pt por Unidade</t>
  </si>
  <si>
    <t>Pontuação Obtida</t>
  </si>
  <si>
    <r>
      <t xml:space="preserve">DOCUMENTOS COMPROBATÓRIOS ANEXADOS </t>
    </r>
    <r>
      <rPr>
        <b/>
        <sz val="12"/>
        <color rgb="FFFF0000"/>
        <rFont val="Calibri"/>
        <family val="2"/>
        <scheme val="minor"/>
      </rPr>
      <t>*</t>
    </r>
  </si>
  <si>
    <t>Check Resgistro de Pontos</t>
  </si>
  <si>
    <t>Qt Informada pelo Candidato</t>
  </si>
  <si>
    <t>Pontos Obtidos Homologados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</si>
</sst>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top"/>
    </xf>
    <xf numFmtId="0" fontId="5" fillId="3" borderId="8" xfId="0" applyFont="1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left"/>
    </xf>
    <xf numFmtId="0" fontId="5" fillId="3" borderId="5" xfId="0" applyFont="1" applyFill="1" applyBorder="1" applyAlignment="1" applyProtection="1">
      <alignment horizontal="left"/>
    </xf>
    <xf numFmtId="0" fontId="6" fillId="3" borderId="5" xfId="0" applyFont="1" applyFill="1" applyBorder="1" applyAlignment="1" applyProtection="1">
      <alignment horizontal="left"/>
    </xf>
    <xf numFmtId="0" fontId="7" fillId="5" borderId="4" xfId="0" applyFont="1" applyFill="1" applyBorder="1" applyAlignment="1" applyProtection="1">
      <alignment horizontal="left"/>
    </xf>
    <xf numFmtId="0" fontId="7" fillId="5" borderId="5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vertical="top" wrapText="1"/>
    </xf>
    <xf numFmtId="0" fontId="7" fillId="5" borderId="5" xfId="0" applyFont="1" applyFill="1" applyBorder="1" applyAlignment="1" applyProtection="1">
      <alignment horizontal="left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vertical="top" wrapText="1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Fill="1" applyBorder="1" applyAlignment="1">
      <alignment vertical="top"/>
    </xf>
    <xf numFmtId="0" fontId="11" fillId="4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6" borderId="1" xfId="0" applyFill="1" applyBorder="1" applyAlignment="1">
      <alignment vertical="center" wrapText="1"/>
    </xf>
    <xf numFmtId="0" fontId="6" fillId="6" borderId="8" xfId="0" applyFont="1" applyFill="1" applyBorder="1" applyAlignment="1" applyProtection="1">
      <alignment horizontal="left"/>
      <protection locked="0"/>
    </xf>
    <xf numFmtId="0" fontId="6" fillId="6" borderId="5" xfId="0" applyFont="1" applyFill="1" applyBorder="1" applyAlignment="1" applyProtection="1">
      <alignment horizontal="left"/>
      <protection locked="0"/>
    </xf>
    <xf numFmtId="0" fontId="13" fillId="6" borderId="8" xfId="0" applyFont="1" applyFill="1" applyBorder="1" applyAlignment="1" applyProtection="1">
      <alignment horizontal="left"/>
      <protection locked="0"/>
    </xf>
    <xf numFmtId="11" fontId="13" fillId="6" borderId="5" xfId="0" applyNumberFormat="1" applyFont="1" applyFill="1" applyBorder="1" applyAlignment="1" applyProtection="1">
      <alignment horizontal="left"/>
      <protection locked="0"/>
    </xf>
    <xf numFmtId="11" fontId="13" fillId="3" borderId="0" xfId="0" applyNumberFormat="1" applyFont="1" applyFill="1" applyBorder="1" applyAlignment="1" applyProtection="1">
      <alignment horizontal="left"/>
      <protection locked="0"/>
    </xf>
    <xf numFmtId="11" fontId="13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0" fillId="6" borderId="3" xfId="0" applyFont="1" applyFill="1" applyBorder="1" applyAlignment="1" applyProtection="1">
      <alignment horizontal="center" vertical="top" wrapText="1"/>
      <protection locked="0"/>
    </xf>
    <xf numFmtId="0" fontId="10" fillId="6" borderId="1" xfId="0" applyFont="1" applyFill="1" applyBorder="1" applyAlignment="1" applyProtection="1">
      <alignment horizontal="center" vertical="top" wrapText="1"/>
      <protection locked="0"/>
    </xf>
    <xf numFmtId="0" fontId="0" fillId="7" borderId="3" xfId="0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6883-3EEF-416A-A0DD-FE187F833864}">
  <sheetPr>
    <pageSetUpPr fitToPage="1"/>
  </sheetPr>
  <dimension ref="A1:O55"/>
  <sheetViews>
    <sheetView tabSelected="1" topLeftCell="A5" zoomScale="55" zoomScaleNormal="55" workbookViewId="0">
      <selection activeCell="D14" sqref="D14"/>
    </sheetView>
  </sheetViews>
  <sheetFormatPr defaultRowHeight="15" x14ac:dyDescent="0.25"/>
  <cols>
    <col min="1" max="1" width="15.28515625" customWidth="1"/>
    <col min="2" max="2" width="14.28515625" hidden="1" customWidth="1"/>
    <col min="3" max="3" width="60.85546875" customWidth="1"/>
    <col min="4" max="4" width="46.28515625" style="1" customWidth="1"/>
    <col min="5" max="5" width="24.28515625" style="1" customWidth="1"/>
    <col min="6" max="6" width="24.85546875" style="1" customWidth="1"/>
    <col min="7" max="7" width="110.85546875" style="1" customWidth="1"/>
    <col min="8" max="12" width="22" style="1" hidden="1" customWidth="1"/>
    <col min="13" max="14" width="22" hidden="1" customWidth="1"/>
    <col min="15" max="15" width="15.85546875" hidden="1" customWidth="1"/>
  </cols>
  <sheetData>
    <row r="1" spans="1:15" ht="60" customHeight="1" x14ac:dyDescent="0.25">
      <c r="A1" s="82" t="s">
        <v>132</v>
      </c>
      <c r="B1" s="82"/>
      <c r="C1" s="82"/>
      <c r="D1" s="82"/>
      <c r="E1" s="82"/>
      <c r="F1" s="82"/>
      <c r="G1" s="82"/>
      <c r="M1" s="1"/>
    </row>
    <row r="2" spans="1:15" ht="39" customHeight="1" x14ac:dyDescent="0.25">
      <c r="A2" s="83" t="s">
        <v>131</v>
      </c>
      <c r="B2" s="83"/>
      <c r="C2" s="83"/>
      <c r="D2" s="83"/>
      <c r="E2" s="83"/>
      <c r="F2" s="83"/>
      <c r="G2" s="83"/>
      <c r="M2" s="1"/>
    </row>
    <row r="3" spans="1:15" ht="28.5" customHeight="1" x14ac:dyDescent="0.3">
      <c r="A3" s="69" t="s">
        <v>115</v>
      </c>
      <c r="B3" s="4"/>
      <c r="C3" s="65"/>
      <c r="D3" s="63"/>
      <c r="M3" s="1"/>
    </row>
    <row r="4" spans="1:15" ht="31.5" x14ac:dyDescent="0.3">
      <c r="A4" s="69" t="s">
        <v>116</v>
      </c>
      <c r="B4" s="3"/>
      <c r="C4" s="66"/>
      <c r="D4" s="64"/>
      <c r="M4" s="1"/>
    </row>
    <row r="5" spans="1:15" ht="6.75" customHeight="1" x14ac:dyDescent="0.3">
      <c r="A5" s="2"/>
      <c r="B5" s="58"/>
      <c r="C5" s="67"/>
      <c r="D5" s="59"/>
      <c r="M5" s="1"/>
    </row>
    <row r="6" spans="1:15" ht="18.75" x14ac:dyDescent="0.3">
      <c r="A6" s="62"/>
      <c r="B6" s="60"/>
      <c r="C6" s="68" t="s">
        <v>133</v>
      </c>
      <c r="D6" s="61"/>
      <c r="E6" s="56"/>
      <c r="G6" s="77" t="s">
        <v>118</v>
      </c>
      <c r="M6" s="1"/>
    </row>
    <row r="7" spans="1:15" ht="6.75" customHeight="1" x14ac:dyDescent="0.25"/>
    <row r="8" spans="1:15" ht="54.75" customHeight="1" x14ac:dyDescent="0.25">
      <c r="A8" s="70" t="s">
        <v>98</v>
      </c>
      <c r="B8" s="70" t="s">
        <v>29</v>
      </c>
      <c r="C8" s="70" t="s">
        <v>97</v>
      </c>
      <c r="D8" s="70" t="s">
        <v>96</v>
      </c>
      <c r="E8" s="71" t="s">
        <v>117</v>
      </c>
      <c r="F8" s="70" t="s">
        <v>95</v>
      </c>
      <c r="G8" s="70" t="s">
        <v>138</v>
      </c>
      <c r="H8" s="71" t="s">
        <v>136</v>
      </c>
      <c r="I8" s="71" t="s">
        <v>140</v>
      </c>
      <c r="J8" s="71" t="s">
        <v>135</v>
      </c>
      <c r="K8" s="71" t="s">
        <v>139</v>
      </c>
      <c r="L8" s="71" t="s">
        <v>141</v>
      </c>
      <c r="M8" s="71" t="s">
        <v>134</v>
      </c>
      <c r="N8" s="71" t="s">
        <v>137</v>
      </c>
      <c r="O8" s="81" t="s">
        <v>102</v>
      </c>
    </row>
    <row r="9" spans="1:15" ht="15.75" x14ac:dyDescent="0.25">
      <c r="A9" s="41" t="s">
        <v>93</v>
      </c>
      <c r="B9" s="42"/>
      <c r="C9" s="42"/>
      <c r="D9" s="42"/>
      <c r="E9" s="42"/>
      <c r="F9" s="42"/>
      <c r="G9" s="43"/>
      <c r="H9" s="72"/>
      <c r="I9" s="72"/>
      <c r="J9" s="72"/>
      <c r="K9" s="72"/>
      <c r="L9" s="72"/>
      <c r="M9" s="73"/>
      <c r="N9" s="73"/>
      <c r="O9" s="73"/>
    </row>
    <row r="10" spans="1:15" ht="31.5" x14ac:dyDescent="0.25">
      <c r="A10" s="44">
        <v>1</v>
      </c>
      <c r="B10" s="45" t="s">
        <v>30</v>
      </c>
      <c r="C10" s="45" t="s">
        <v>0</v>
      </c>
      <c r="D10" s="46" t="s">
        <v>1</v>
      </c>
      <c r="E10" s="44" t="s">
        <v>2</v>
      </c>
      <c r="F10" s="78"/>
      <c r="G10" s="78"/>
      <c r="H10" s="76">
        <v>20</v>
      </c>
      <c r="I10" s="76">
        <f>F10</f>
        <v>0</v>
      </c>
      <c r="J10" s="80"/>
      <c r="K10" s="76">
        <f>J10-I10</f>
        <v>0</v>
      </c>
      <c r="L10" s="76">
        <f>J10*H10</f>
        <v>0</v>
      </c>
      <c r="M10" s="76">
        <v>40</v>
      </c>
      <c r="N10" s="76">
        <f>IF(L10&gt;M10,M10,L10)</f>
        <v>0</v>
      </c>
      <c r="O10" s="76" t="str">
        <f>IF(N10&lt;L10,"Houve Corte","Na Faixa")</f>
        <v>Na Faixa</v>
      </c>
    </row>
    <row r="11" spans="1:15" ht="15.75" x14ac:dyDescent="0.25">
      <c r="A11" s="41" t="s">
        <v>94</v>
      </c>
      <c r="B11" s="42"/>
      <c r="C11" s="42"/>
      <c r="D11" s="47"/>
      <c r="E11" s="42"/>
      <c r="F11" s="48"/>
      <c r="G11" s="49"/>
      <c r="H11" s="72"/>
      <c r="I11" s="74"/>
      <c r="J11" s="72"/>
      <c r="K11" s="72"/>
      <c r="L11" s="72"/>
      <c r="M11" s="73"/>
      <c r="N11" s="73"/>
      <c r="O11" s="73"/>
    </row>
    <row r="12" spans="1:15" ht="31.5" x14ac:dyDescent="0.25">
      <c r="A12" s="50">
        <v>2</v>
      </c>
      <c r="B12" s="51" t="s">
        <v>31</v>
      </c>
      <c r="C12" s="51" t="s">
        <v>3</v>
      </c>
      <c r="D12" s="52" t="s">
        <v>110</v>
      </c>
      <c r="E12" s="50" t="s">
        <v>2</v>
      </c>
      <c r="F12" s="78"/>
      <c r="G12" s="79"/>
      <c r="H12" s="75">
        <v>10</v>
      </c>
      <c r="I12" s="76">
        <f t="shared" ref="I12:I53" si="0">F12</f>
        <v>0</v>
      </c>
      <c r="J12" s="80"/>
      <c r="K12" s="76">
        <f t="shared" ref="K12:K53" si="1">J12-I12</f>
        <v>0</v>
      </c>
      <c r="L12" s="76">
        <f t="shared" ref="L12:L53" si="2">J12*H12</f>
        <v>0</v>
      </c>
      <c r="M12" s="75">
        <v>40</v>
      </c>
      <c r="N12" s="76">
        <f>IF(L12&gt;M12,M12,L12)</f>
        <v>0</v>
      </c>
      <c r="O12" s="76" t="str">
        <f t="shared" ref="O12:O53" si="3">IF(N12&lt;L12,"Houve Corte","Na Faixa")</f>
        <v>Na Faixa</v>
      </c>
    </row>
    <row r="13" spans="1:15" ht="47.25" x14ac:dyDescent="0.25">
      <c r="A13" s="50">
        <v>3</v>
      </c>
      <c r="B13" s="51" t="s">
        <v>31</v>
      </c>
      <c r="C13" s="51" t="s">
        <v>65</v>
      </c>
      <c r="D13" s="52" t="s">
        <v>111</v>
      </c>
      <c r="E13" s="50" t="s">
        <v>4</v>
      </c>
      <c r="F13" s="78"/>
      <c r="G13" s="79"/>
      <c r="H13" s="75">
        <v>5</v>
      </c>
      <c r="I13" s="76">
        <f t="shared" si="0"/>
        <v>0</v>
      </c>
      <c r="J13" s="80"/>
      <c r="K13" s="76">
        <f t="shared" si="1"/>
        <v>0</v>
      </c>
      <c r="L13" s="76">
        <f t="shared" si="2"/>
        <v>0</v>
      </c>
      <c r="M13" s="75">
        <v>100</v>
      </c>
      <c r="N13" s="76">
        <f t="shared" ref="N13:N53" si="4">IF(L13&gt;M13,M13,L13)</f>
        <v>0</v>
      </c>
      <c r="O13" s="76" t="str">
        <f t="shared" si="3"/>
        <v>Na Faixa</v>
      </c>
    </row>
    <row r="14" spans="1:15" ht="31.5" x14ac:dyDescent="0.25">
      <c r="A14" s="50">
        <v>4</v>
      </c>
      <c r="B14" s="51" t="s">
        <v>31</v>
      </c>
      <c r="C14" s="51" t="s">
        <v>5</v>
      </c>
      <c r="D14" s="52" t="s">
        <v>111</v>
      </c>
      <c r="E14" s="50" t="s">
        <v>6</v>
      </c>
      <c r="F14" s="78"/>
      <c r="G14" s="79"/>
      <c r="H14" s="75">
        <v>5</v>
      </c>
      <c r="I14" s="76">
        <f t="shared" si="0"/>
        <v>0</v>
      </c>
      <c r="J14" s="80"/>
      <c r="K14" s="76">
        <f t="shared" si="1"/>
        <v>0</v>
      </c>
      <c r="L14" s="76">
        <f t="shared" si="2"/>
        <v>0</v>
      </c>
      <c r="M14" s="75">
        <v>25</v>
      </c>
      <c r="N14" s="76">
        <f t="shared" si="4"/>
        <v>0</v>
      </c>
      <c r="O14" s="76" t="str">
        <f t="shared" si="3"/>
        <v>Na Faixa</v>
      </c>
    </row>
    <row r="15" spans="1:15" ht="31.5" x14ac:dyDescent="0.25">
      <c r="A15" s="50">
        <v>5</v>
      </c>
      <c r="B15" s="51" t="s">
        <v>31</v>
      </c>
      <c r="C15" s="51" t="s">
        <v>61</v>
      </c>
      <c r="D15" s="52" t="s">
        <v>110</v>
      </c>
      <c r="E15" s="50" t="s">
        <v>7</v>
      </c>
      <c r="F15" s="78"/>
      <c r="G15" s="79"/>
      <c r="H15" s="75">
        <v>10</v>
      </c>
      <c r="I15" s="76">
        <f t="shared" si="0"/>
        <v>0</v>
      </c>
      <c r="J15" s="80"/>
      <c r="K15" s="76">
        <f t="shared" si="1"/>
        <v>0</v>
      </c>
      <c r="L15" s="76">
        <f t="shared" si="2"/>
        <v>0</v>
      </c>
      <c r="M15" s="75">
        <v>50</v>
      </c>
      <c r="N15" s="76">
        <f t="shared" si="4"/>
        <v>0</v>
      </c>
      <c r="O15" s="76" t="str">
        <f t="shared" si="3"/>
        <v>Na Faixa</v>
      </c>
    </row>
    <row r="16" spans="1:15" ht="31.5" x14ac:dyDescent="0.25">
      <c r="A16" s="50">
        <v>6</v>
      </c>
      <c r="B16" s="51" t="s">
        <v>31</v>
      </c>
      <c r="C16" s="51" t="s">
        <v>64</v>
      </c>
      <c r="D16" s="52" t="s">
        <v>112</v>
      </c>
      <c r="E16" s="50" t="s">
        <v>2</v>
      </c>
      <c r="F16" s="78"/>
      <c r="G16" s="79"/>
      <c r="H16" s="75">
        <v>8</v>
      </c>
      <c r="I16" s="76">
        <f t="shared" si="0"/>
        <v>0</v>
      </c>
      <c r="J16" s="80"/>
      <c r="K16" s="76">
        <f t="shared" si="1"/>
        <v>0</v>
      </c>
      <c r="L16" s="76">
        <f t="shared" si="2"/>
        <v>0</v>
      </c>
      <c r="M16" s="75">
        <v>40</v>
      </c>
      <c r="N16" s="76">
        <f t="shared" si="4"/>
        <v>0</v>
      </c>
      <c r="O16" s="76" t="str">
        <f t="shared" si="3"/>
        <v>Na Faixa</v>
      </c>
    </row>
    <row r="17" spans="1:15" ht="31.5" x14ac:dyDescent="0.25">
      <c r="A17" s="50">
        <v>7</v>
      </c>
      <c r="B17" s="51" t="s">
        <v>31</v>
      </c>
      <c r="C17" s="51" t="s">
        <v>62</v>
      </c>
      <c r="D17" s="52" t="s">
        <v>39</v>
      </c>
      <c r="E17" s="50" t="s">
        <v>4</v>
      </c>
      <c r="F17" s="78"/>
      <c r="G17" s="79"/>
      <c r="H17" s="75">
        <v>5</v>
      </c>
      <c r="I17" s="76">
        <f t="shared" si="0"/>
        <v>0</v>
      </c>
      <c r="J17" s="80"/>
      <c r="K17" s="76">
        <f t="shared" si="1"/>
        <v>0</v>
      </c>
      <c r="L17" s="76">
        <f t="shared" si="2"/>
        <v>0</v>
      </c>
      <c r="M17" s="75">
        <v>100</v>
      </c>
      <c r="N17" s="76">
        <f t="shared" si="4"/>
        <v>0</v>
      </c>
      <c r="O17" s="76" t="str">
        <f t="shared" si="3"/>
        <v>Na Faixa</v>
      </c>
    </row>
    <row r="18" spans="1:15" ht="45.75" customHeight="1" x14ac:dyDescent="0.25">
      <c r="A18" s="50">
        <v>8</v>
      </c>
      <c r="B18" s="51" t="s">
        <v>31</v>
      </c>
      <c r="C18" s="51" t="s">
        <v>63</v>
      </c>
      <c r="D18" s="52" t="s">
        <v>40</v>
      </c>
      <c r="E18" s="50" t="s">
        <v>53</v>
      </c>
      <c r="F18" s="78"/>
      <c r="G18" s="79"/>
      <c r="H18" s="75">
        <v>30</v>
      </c>
      <c r="I18" s="76">
        <f t="shared" si="0"/>
        <v>0</v>
      </c>
      <c r="J18" s="80"/>
      <c r="K18" s="76">
        <f t="shared" si="1"/>
        <v>0</v>
      </c>
      <c r="L18" s="76">
        <f t="shared" si="2"/>
        <v>0</v>
      </c>
      <c r="M18" s="75">
        <v>150</v>
      </c>
      <c r="N18" s="76">
        <f t="shared" si="4"/>
        <v>0</v>
      </c>
      <c r="O18" s="76" t="str">
        <f t="shared" si="3"/>
        <v>Na Faixa</v>
      </c>
    </row>
    <row r="19" spans="1:15" ht="31.5" x14ac:dyDescent="0.25">
      <c r="A19" s="50">
        <v>9</v>
      </c>
      <c r="B19" s="51" t="s">
        <v>31</v>
      </c>
      <c r="C19" s="51" t="s">
        <v>17</v>
      </c>
      <c r="D19" s="52" t="s">
        <v>18</v>
      </c>
      <c r="E19" s="50" t="s">
        <v>54</v>
      </c>
      <c r="F19" s="78"/>
      <c r="G19" s="79"/>
      <c r="H19" s="75">
        <v>15</v>
      </c>
      <c r="I19" s="76">
        <f t="shared" si="0"/>
        <v>0</v>
      </c>
      <c r="J19" s="80"/>
      <c r="K19" s="76">
        <f t="shared" si="1"/>
        <v>0</v>
      </c>
      <c r="L19" s="76">
        <f t="shared" si="2"/>
        <v>0</v>
      </c>
      <c r="M19" s="75">
        <v>75</v>
      </c>
      <c r="N19" s="76">
        <f t="shared" si="4"/>
        <v>0</v>
      </c>
      <c r="O19" s="76" t="str">
        <f t="shared" si="3"/>
        <v>Na Faixa</v>
      </c>
    </row>
    <row r="20" spans="1:15" ht="31.5" x14ac:dyDescent="0.25">
      <c r="A20" s="50">
        <v>10</v>
      </c>
      <c r="B20" s="51" t="s">
        <v>31</v>
      </c>
      <c r="C20" s="51" t="s">
        <v>127</v>
      </c>
      <c r="D20" s="52" t="s">
        <v>18</v>
      </c>
      <c r="E20" s="50" t="s">
        <v>55</v>
      </c>
      <c r="F20" s="78"/>
      <c r="G20" s="79"/>
      <c r="H20" s="75">
        <v>15</v>
      </c>
      <c r="I20" s="76">
        <f t="shared" si="0"/>
        <v>0</v>
      </c>
      <c r="J20" s="80"/>
      <c r="K20" s="76">
        <f t="shared" si="1"/>
        <v>0</v>
      </c>
      <c r="L20" s="76">
        <f t="shared" si="2"/>
        <v>0</v>
      </c>
      <c r="M20" s="75">
        <v>60</v>
      </c>
      <c r="N20" s="76">
        <f t="shared" si="4"/>
        <v>0</v>
      </c>
      <c r="O20" s="76" t="str">
        <f t="shared" si="3"/>
        <v>Na Faixa</v>
      </c>
    </row>
    <row r="21" spans="1:15" ht="31.5" x14ac:dyDescent="0.25">
      <c r="A21" s="50">
        <v>11</v>
      </c>
      <c r="B21" s="51" t="s">
        <v>31</v>
      </c>
      <c r="C21" s="51" t="s">
        <v>128</v>
      </c>
      <c r="D21" s="52" t="s">
        <v>90</v>
      </c>
      <c r="E21" s="50" t="s">
        <v>7</v>
      </c>
      <c r="F21" s="78"/>
      <c r="G21" s="79"/>
      <c r="H21" s="75">
        <v>10</v>
      </c>
      <c r="I21" s="76">
        <f t="shared" si="0"/>
        <v>0</v>
      </c>
      <c r="J21" s="80"/>
      <c r="K21" s="76">
        <f t="shared" si="1"/>
        <v>0</v>
      </c>
      <c r="L21" s="76">
        <f t="shared" si="2"/>
        <v>0</v>
      </c>
      <c r="M21" s="75">
        <v>50</v>
      </c>
      <c r="N21" s="76">
        <f t="shared" si="4"/>
        <v>0</v>
      </c>
      <c r="O21" s="76" t="str">
        <f t="shared" si="3"/>
        <v>Na Faixa</v>
      </c>
    </row>
    <row r="22" spans="1:15" ht="31.5" x14ac:dyDescent="0.25">
      <c r="A22" s="50">
        <v>12</v>
      </c>
      <c r="B22" s="51" t="s">
        <v>38</v>
      </c>
      <c r="C22" s="51" t="s">
        <v>66</v>
      </c>
      <c r="D22" s="52" t="s">
        <v>27</v>
      </c>
      <c r="E22" s="50" t="s">
        <v>7</v>
      </c>
      <c r="F22" s="78"/>
      <c r="G22" s="79"/>
      <c r="H22" s="75">
        <v>2</v>
      </c>
      <c r="I22" s="76">
        <f t="shared" si="0"/>
        <v>0</v>
      </c>
      <c r="J22" s="80"/>
      <c r="K22" s="76">
        <f t="shared" si="1"/>
        <v>0</v>
      </c>
      <c r="L22" s="76">
        <f t="shared" si="2"/>
        <v>0</v>
      </c>
      <c r="M22" s="75">
        <v>50</v>
      </c>
      <c r="N22" s="76">
        <f t="shared" si="4"/>
        <v>0</v>
      </c>
      <c r="O22" s="76" t="str">
        <f t="shared" si="3"/>
        <v>Na Faixa</v>
      </c>
    </row>
    <row r="23" spans="1:15" ht="31.5" x14ac:dyDescent="0.25">
      <c r="A23" s="50">
        <v>13</v>
      </c>
      <c r="B23" s="51" t="s">
        <v>33</v>
      </c>
      <c r="C23" s="51" t="s">
        <v>129</v>
      </c>
      <c r="D23" s="52" t="s">
        <v>9</v>
      </c>
      <c r="E23" s="50" t="s">
        <v>10</v>
      </c>
      <c r="F23" s="78"/>
      <c r="G23" s="79"/>
      <c r="H23" s="75">
        <v>2</v>
      </c>
      <c r="I23" s="76">
        <f t="shared" si="0"/>
        <v>0</v>
      </c>
      <c r="J23" s="80"/>
      <c r="K23" s="76">
        <f t="shared" si="1"/>
        <v>0</v>
      </c>
      <c r="L23" s="76">
        <f t="shared" si="2"/>
        <v>0</v>
      </c>
      <c r="M23" s="75">
        <v>320</v>
      </c>
      <c r="N23" s="76">
        <f t="shared" si="4"/>
        <v>0</v>
      </c>
      <c r="O23" s="76" t="str">
        <f t="shared" si="3"/>
        <v>Na Faixa</v>
      </c>
    </row>
    <row r="24" spans="1:15" ht="31.5" x14ac:dyDescent="0.25">
      <c r="A24" s="50">
        <v>14</v>
      </c>
      <c r="B24" s="51" t="s">
        <v>37</v>
      </c>
      <c r="C24" s="51" t="s">
        <v>19</v>
      </c>
      <c r="D24" s="52" t="s">
        <v>90</v>
      </c>
      <c r="E24" s="50" t="s">
        <v>7</v>
      </c>
      <c r="F24" s="78"/>
      <c r="G24" s="79"/>
      <c r="H24" s="75">
        <v>10</v>
      </c>
      <c r="I24" s="76">
        <f t="shared" si="0"/>
        <v>0</v>
      </c>
      <c r="J24" s="80"/>
      <c r="K24" s="76">
        <f t="shared" si="1"/>
        <v>0</v>
      </c>
      <c r="L24" s="76">
        <f t="shared" si="2"/>
        <v>0</v>
      </c>
      <c r="M24" s="75">
        <v>50</v>
      </c>
      <c r="N24" s="76">
        <f t="shared" si="4"/>
        <v>0</v>
      </c>
      <c r="O24" s="76" t="str">
        <f t="shared" si="3"/>
        <v>Na Faixa</v>
      </c>
    </row>
    <row r="25" spans="1:15" ht="31.5" x14ac:dyDescent="0.25">
      <c r="A25" s="50">
        <v>15</v>
      </c>
      <c r="B25" s="51" t="s">
        <v>37</v>
      </c>
      <c r="C25" s="51" t="s">
        <v>23</v>
      </c>
      <c r="D25" s="52" t="s">
        <v>24</v>
      </c>
      <c r="E25" s="50" t="s">
        <v>7</v>
      </c>
      <c r="F25" s="78"/>
      <c r="G25" s="79"/>
      <c r="H25" s="75">
        <v>5</v>
      </c>
      <c r="I25" s="76">
        <f t="shared" si="0"/>
        <v>0</v>
      </c>
      <c r="J25" s="80"/>
      <c r="K25" s="76">
        <f t="shared" si="1"/>
        <v>0</v>
      </c>
      <c r="L25" s="76">
        <f t="shared" si="2"/>
        <v>0</v>
      </c>
      <c r="M25" s="75">
        <v>50</v>
      </c>
      <c r="N25" s="76">
        <f t="shared" si="4"/>
        <v>0</v>
      </c>
      <c r="O25" s="76" t="str">
        <f t="shared" si="3"/>
        <v>Na Faixa</v>
      </c>
    </row>
    <row r="26" spans="1:15" ht="15.75" x14ac:dyDescent="0.25">
      <c r="A26" s="50">
        <v>16</v>
      </c>
      <c r="B26" s="51" t="s">
        <v>37</v>
      </c>
      <c r="C26" s="51" t="s">
        <v>92</v>
      </c>
      <c r="D26" s="52" t="s">
        <v>20</v>
      </c>
      <c r="E26" s="50" t="s">
        <v>7</v>
      </c>
      <c r="F26" s="78"/>
      <c r="G26" s="79"/>
      <c r="H26" s="75">
        <v>5</v>
      </c>
      <c r="I26" s="76">
        <f t="shared" si="0"/>
        <v>0</v>
      </c>
      <c r="J26" s="80"/>
      <c r="K26" s="76">
        <f t="shared" si="1"/>
        <v>0</v>
      </c>
      <c r="L26" s="76">
        <f t="shared" si="2"/>
        <v>0</v>
      </c>
      <c r="M26" s="75">
        <v>50</v>
      </c>
      <c r="N26" s="76">
        <f t="shared" si="4"/>
        <v>0</v>
      </c>
      <c r="O26" s="76" t="str">
        <f t="shared" si="3"/>
        <v>Na Faixa</v>
      </c>
    </row>
    <row r="27" spans="1:15" ht="15.75" x14ac:dyDescent="0.25">
      <c r="A27" s="50">
        <v>17</v>
      </c>
      <c r="B27" s="51" t="s">
        <v>37</v>
      </c>
      <c r="C27" s="51" t="s">
        <v>67</v>
      </c>
      <c r="D27" s="52" t="s">
        <v>21</v>
      </c>
      <c r="E27" s="50" t="s">
        <v>8</v>
      </c>
      <c r="F27" s="78"/>
      <c r="G27" s="79"/>
      <c r="H27" s="75">
        <v>3</v>
      </c>
      <c r="I27" s="76">
        <f t="shared" si="0"/>
        <v>0</v>
      </c>
      <c r="J27" s="80"/>
      <c r="K27" s="76">
        <f t="shared" si="1"/>
        <v>0</v>
      </c>
      <c r="L27" s="76">
        <f t="shared" si="2"/>
        <v>0</v>
      </c>
      <c r="M27" s="75">
        <v>30</v>
      </c>
      <c r="N27" s="76">
        <f t="shared" si="4"/>
        <v>0</v>
      </c>
      <c r="O27" s="76" t="str">
        <f t="shared" si="3"/>
        <v>Na Faixa</v>
      </c>
    </row>
    <row r="28" spans="1:15" ht="15.75" x14ac:dyDescent="0.25">
      <c r="A28" s="50">
        <v>18</v>
      </c>
      <c r="B28" s="51" t="s">
        <v>37</v>
      </c>
      <c r="C28" s="51" t="s">
        <v>68</v>
      </c>
      <c r="D28" s="52" t="s">
        <v>22</v>
      </c>
      <c r="E28" s="50" t="s">
        <v>56</v>
      </c>
      <c r="F28" s="78"/>
      <c r="G28" s="79"/>
      <c r="H28" s="75">
        <v>4</v>
      </c>
      <c r="I28" s="76">
        <f t="shared" si="0"/>
        <v>0</v>
      </c>
      <c r="J28" s="80"/>
      <c r="K28" s="76">
        <f t="shared" si="1"/>
        <v>0</v>
      </c>
      <c r="L28" s="76">
        <f t="shared" si="2"/>
        <v>0</v>
      </c>
      <c r="M28" s="75">
        <v>80</v>
      </c>
      <c r="N28" s="76">
        <f t="shared" si="4"/>
        <v>0</v>
      </c>
      <c r="O28" s="76" t="str">
        <f t="shared" si="3"/>
        <v>Na Faixa</v>
      </c>
    </row>
    <row r="29" spans="1:15" ht="15.75" x14ac:dyDescent="0.25">
      <c r="A29" s="50">
        <v>19</v>
      </c>
      <c r="B29" s="51" t="s">
        <v>37</v>
      </c>
      <c r="C29" s="51" t="s">
        <v>69</v>
      </c>
      <c r="D29" s="52" t="s">
        <v>41</v>
      </c>
      <c r="E29" s="50" t="s">
        <v>4</v>
      </c>
      <c r="F29" s="78"/>
      <c r="G29" s="79"/>
      <c r="H29" s="75">
        <v>10</v>
      </c>
      <c r="I29" s="76">
        <f t="shared" si="0"/>
        <v>0</v>
      </c>
      <c r="J29" s="80"/>
      <c r="K29" s="76">
        <f t="shared" si="1"/>
        <v>0</v>
      </c>
      <c r="L29" s="76">
        <f t="shared" si="2"/>
        <v>0</v>
      </c>
      <c r="M29" s="75">
        <v>100</v>
      </c>
      <c r="N29" s="76">
        <f t="shared" si="4"/>
        <v>0</v>
      </c>
      <c r="O29" s="76" t="str">
        <f t="shared" si="3"/>
        <v>Na Faixa</v>
      </c>
    </row>
    <row r="30" spans="1:15" ht="15.75" x14ac:dyDescent="0.25">
      <c r="A30" s="50">
        <v>20</v>
      </c>
      <c r="B30" s="51" t="s">
        <v>37</v>
      </c>
      <c r="C30" s="51" t="s">
        <v>70</v>
      </c>
      <c r="D30" s="52" t="s">
        <v>26</v>
      </c>
      <c r="E30" s="50" t="s">
        <v>53</v>
      </c>
      <c r="F30" s="78"/>
      <c r="G30" s="79"/>
      <c r="H30" s="75">
        <v>15</v>
      </c>
      <c r="I30" s="76">
        <f t="shared" si="0"/>
        <v>0</v>
      </c>
      <c r="J30" s="80"/>
      <c r="K30" s="76">
        <f t="shared" si="1"/>
        <v>0</v>
      </c>
      <c r="L30" s="76">
        <f t="shared" si="2"/>
        <v>0</v>
      </c>
      <c r="M30" s="75">
        <v>150</v>
      </c>
      <c r="N30" s="76">
        <f t="shared" si="4"/>
        <v>0</v>
      </c>
      <c r="O30" s="76" t="str">
        <f t="shared" si="3"/>
        <v>Na Faixa</v>
      </c>
    </row>
    <row r="31" spans="1:15" ht="31.5" x14ac:dyDescent="0.25">
      <c r="A31" s="50">
        <v>21</v>
      </c>
      <c r="B31" s="51" t="s">
        <v>35</v>
      </c>
      <c r="C31" s="51" t="s">
        <v>15</v>
      </c>
      <c r="D31" s="52" t="s">
        <v>12</v>
      </c>
      <c r="E31" s="50" t="s">
        <v>16</v>
      </c>
      <c r="F31" s="78"/>
      <c r="G31" s="79"/>
      <c r="H31" s="75">
        <v>5</v>
      </c>
      <c r="I31" s="76">
        <f t="shared" si="0"/>
        <v>0</v>
      </c>
      <c r="J31" s="80"/>
      <c r="K31" s="76">
        <f t="shared" si="1"/>
        <v>0</v>
      </c>
      <c r="L31" s="76">
        <f t="shared" si="2"/>
        <v>0</v>
      </c>
      <c r="M31" s="75">
        <v>20</v>
      </c>
      <c r="N31" s="76">
        <f t="shared" si="4"/>
        <v>0</v>
      </c>
      <c r="O31" s="76" t="str">
        <f t="shared" si="3"/>
        <v>Na Faixa</v>
      </c>
    </row>
    <row r="32" spans="1:15" ht="63" x14ac:dyDescent="0.25">
      <c r="A32" s="50">
        <v>22</v>
      </c>
      <c r="B32" s="51" t="s">
        <v>35</v>
      </c>
      <c r="C32" s="51" t="s">
        <v>88</v>
      </c>
      <c r="D32" s="52" t="s">
        <v>113</v>
      </c>
      <c r="E32" s="50" t="s">
        <v>59</v>
      </c>
      <c r="F32" s="78"/>
      <c r="G32" s="79"/>
      <c r="H32" s="75">
        <v>15</v>
      </c>
      <c r="I32" s="76">
        <f t="shared" si="0"/>
        <v>0</v>
      </c>
      <c r="J32" s="80"/>
      <c r="K32" s="76">
        <f t="shared" si="1"/>
        <v>0</v>
      </c>
      <c r="L32" s="76">
        <f t="shared" si="2"/>
        <v>0</v>
      </c>
      <c r="M32" s="75">
        <v>90</v>
      </c>
      <c r="N32" s="76">
        <f t="shared" si="4"/>
        <v>0</v>
      </c>
      <c r="O32" s="76" t="str">
        <f t="shared" si="3"/>
        <v>Na Faixa</v>
      </c>
    </row>
    <row r="33" spans="1:15" ht="15.75" x14ac:dyDescent="0.25">
      <c r="A33" s="50">
        <v>23</v>
      </c>
      <c r="B33" s="51" t="s">
        <v>36</v>
      </c>
      <c r="C33" s="51" t="s">
        <v>114</v>
      </c>
      <c r="D33" s="52" t="s">
        <v>103</v>
      </c>
      <c r="E33" s="50" t="s">
        <v>12</v>
      </c>
      <c r="F33" s="78"/>
      <c r="G33" s="79"/>
      <c r="H33" s="75">
        <v>5</v>
      </c>
      <c r="I33" s="76">
        <f t="shared" si="0"/>
        <v>0</v>
      </c>
      <c r="J33" s="80"/>
      <c r="K33" s="76">
        <f t="shared" si="1"/>
        <v>0</v>
      </c>
      <c r="L33" s="76">
        <f t="shared" si="2"/>
        <v>0</v>
      </c>
      <c r="M33" s="75">
        <v>5</v>
      </c>
      <c r="N33" s="76">
        <f t="shared" si="4"/>
        <v>0</v>
      </c>
      <c r="O33" s="76" t="str">
        <f t="shared" si="3"/>
        <v>Na Faixa</v>
      </c>
    </row>
    <row r="34" spans="1:15" ht="31.5" x14ac:dyDescent="0.25">
      <c r="A34" s="50">
        <v>24</v>
      </c>
      <c r="B34" s="51" t="s">
        <v>32</v>
      </c>
      <c r="C34" s="51" t="s">
        <v>71</v>
      </c>
      <c r="D34" s="52" t="s">
        <v>104</v>
      </c>
      <c r="E34" s="50" t="s">
        <v>8</v>
      </c>
      <c r="F34" s="78"/>
      <c r="G34" s="79"/>
      <c r="H34" s="75">
        <v>2</v>
      </c>
      <c r="I34" s="76">
        <f t="shared" si="0"/>
        <v>0</v>
      </c>
      <c r="J34" s="80"/>
      <c r="K34" s="76">
        <f t="shared" si="1"/>
        <v>0</v>
      </c>
      <c r="L34" s="76">
        <f t="shared" si="2"/>
        <v>0</v>
      </c>
      <c r="M34" s="75">
        <v>30</v>
      </c>
      <c r="N34" s="76">
        <f t="shared" si="4"/>
        <v>0</v>
      </c>
      <c r="O34" s="76" t="str">
        <f t="shared" si="3"/>
        <v>Na Faixa</v>
      </c>
    </row>
    <row r="35" spans="1:15" ht="31.5" x14ac:dyDescent="0.25">
      <c r="A35" s="50">
        <v>25</v>
      </c>
      <c r="B35" s="51" t="s">
        <v>32</v>
      </c>
      <c r="C35" s="51" t="s">
        <v>72</v>
      </c>
      <c r="D35" s="52" t="s">
        <v>47</v>
      </c>
      <c r="E35" s="50" t="s">
        <v>53</v>
      </c>
      <c r="F35" s="78"/>
      <c r="G35" s="79"/>
      <c r="H35" s="75">
        <v>30</v>
      </c>
      <c r="I35" s="76">
        <f t="shared" si="0"/>
        <v>0</v>
      </c>
      <c r="J35" s="80"/>
      <c r="K35" s="76">
        <f t="shared" si="1"/>
        <v>0</v>
      </c>
      <c r="L35" s="76">
        <f t="shared" si="2"/>
        <v>0</v>
      </c>
      <c r="M35" s="75">
        <v>150</v>
      </c>
      <c r="N35" s="76">
        <f t="shared" si="4"/>
        <v>0</v>
      </c>
      <c r="O35" s="76" t="str">
        <f t="shared" si="3"/>
        <v>Na Faixa</v>
      </c>
    </row>
    <row r="36" spans="1:15" ht="31.5" x14ac:dyDescent="0.25">
      <c r="A36" s="50">
        <v>26</v>
      </c>
      <c r="B36" s="51" t="s">
        <v>32</v>
      </c>
      <c r="C36" s="51" t="s">
        <v>73</v>
      </c>
      <c r="D36" s="52" t="s">
        <v>48</v>
      </c>
      <c r="E36" s="50" t="s">
        <v>57</v>
      </c>
      <c r="F36" s="78"/>
      <c r="G36" s="79"/>
      <c r="H36" s="75">
        <v>25</v>
      </c>
      <c r="I36" s="76">
        <f t="shared" si="0"/>
        <v>0</v>
      </c>
      <c r="J36" s="80"/>
      <c r="K36" s="76">
        <f t="shared" si="1"/>
        <v>0</v>
      </c>
      <c r="L36" s="76">
        <f t="shared" si="2"/>
        <v>0</v>
      </c>
      <c r="M36" s="75">
        <v>125</v>
      </c>
      <c r="N36" s="76">
        <f t="shared" si="4"/>
        <v>0</v>
      </c>
      <c r="O36" s="76" t="str">
        <f t="shared" si="3"/>
        <v>Na Faixa</v>
      </c>
    </row>
    <row r="37" spans="1:15" ht="31.5" x14ac:dyDescent="0.25">
      <c r="A37" s="50">
        <v>27</v>
      </c>
      <c r="B37" s="51" t="s">
        <v>32</v>
      </c>
      <c r="C37" s="51" t="s">
        <v>74</v>
      </c>
      <c r="D37" s="52" t="s">
        <v>49</v>
      </c>
      <c r="E37" s="50" t="s">
        <v>4</v>
      </c>
      <c r="F37" s="78"/>
      <c r="G37" s="79"/>
      <c r="H37" s="75">
        <v>20</v>
      </c>
      <c r="I37" s="76">
        <f t="shared" si="0"/>
        <v>0</v>
      </c>
      <c r="J37" s="80"/>
      <c r="K37" s="76">
        <f t="shared" si="1"/>
        <v>0</v>
      </c>
      <c r="L37" s="76">
        <f t="shared" si="2"/>
        <v>0</v>
      </c>
      <c r="M37" s="75">
        <v>100</v>
      </c>
      <c r="N37" s="76">
        <f t="shared" si="4"/>
        <v>0</v>
      </c>
      <c r="O37" s="76" t="str">
        <f t="shared" si="3"/>
        <v>Na Faixa</v>
      </c>
    </row>
    <row r="38" spans="1:15" ht="31.5" x14ac:dyDescent="0.25">
      <c r="A38" s="50">
        <v>28</v>
      </c>
      <c r="B38" s="51" t="s">
        <v>32</v>
      </c>
      <c r="C38" s="51" t="s">
        <v>75</v>
      </c>
      <c r="D38" s="52" t="s">
        <v>50</v>
      </c>
      <c r="E38" s="50" t="s">
        <v>58</v>
      </c>
      <c r="F38" s="78"/>
      <c r="G38" s="79"/>
      <c r="H38" s="75">
        <v>15</v>
      </c>
      <c r="I38" s="76">
        <f t="shared" si="0"/>
        <v>0</v>
      </c>
      <c r="J38" s="80"/>
      <c r="K38" s="76">
        <f t="shared" si="1"/>
        <v>0</v>
      </c>
      <c r="L38" s="76">
        <f t="shared" si="2"/>
        <v>0</v>
      </c>
      <c r="M38" s="75">
        <v>120</v>
      </c>
      <c r="N38" s="76">
        <f t="shared" si="4"/>
        <v>0</v>
      </c>
      <c r="O38" s="76" t="str">
        <f t="shared" si="3"/>
        <v>Na Faixa</v>
      </c>
    </row>
    <row r="39" spans="1:15" ht="32.25" customHeight="1" x14ac:dyDescent="0.25">
      <c r="A39" s="50">
        <v>29</v>
      </c>
      <c r="B39" s="51" t="s">
        <v>32</v>
      </c>
      <c r="C39" s="51" t="s">
        <v>11</v>
      </c>
      <c r="D39" s="52" t="s">
        <v>51</v>
      </c>
      <c r="E39" s="50" t="s">
        <v>58</v>
      </c>
      <c r="F39" s="78"/>
      <c r="G39" s="79"/>
      <c r="H39" s="75">
        <v>10</v>
      </c>
      <c r="I39" s="76">
        <f t="shared" si="0"/>
        <v>0</v>
      </c>
      <c r="J39" s="80"/>
      <c r="K39" s="76">
        <f t="shared" si="1"/>
        <v>0</v>
      </c>
      <c r="L39" s="76">
        <f t="shared" si="2"/>
        <v>0</v>
      </c>
      <c r="M39" s="75">
        <v>120</v>
      </c>
      <c r="N39" s="76">
        <f t="shared" si="4"/>
        <v>0</v>
      </c>
      <c r="O39" s="76" t="str">
        <f t="shared" si="3"/>
        <v>Na Faixa</v>
      </c>
    </row>
    <row r="40" spans="1:15" ht="31.5" x14ac:dyDescent="0.25">
      <c r="A40" s="50">
        <v>30</v>
      </c>
      <c r="B40" s="51" t="s">
        <v>32</v>
      </c>
      <c r="C40" s="53" t="s">
        <v>91</v>
      </c>
      <c r="D40" s="52" t="s">
        <v>52</v>
      </c>
      <c r="E40" s="50" t="s">
        <v>58</v>
      </c>
      <c r="F40" s="78"/>
      <c r="G40" s="79"/>
      <c r="H40" s="75">
        <v>15</v>
      </c>
      <c r="I40" s="76">
        <f t="shared" si="0"/>
        <v>0</v>
      </c>
      <c r="J40" s="80"/>
      <c r="K40" s="76">
        <f t="shared" si="1"/>
        <v>0</v>
      </c>
      <c r="L40" s="76">
        <f t="shared" si="2"/>
        <v>0</v>
      </c>
      <c r="M40" s="75">
        <v>120</v>
      </c>
      <c r="N40" s="76">
        <f t="shared" si="4"/>
        <v>0</v>
      </c>
      <c r="O40" s="76" t="str">
        <f t="shared" si="3"/>
        <v>Na Faixa</v>
      </c>
    </row>
    <row r="41" spans="1:15" ht="31.5" x14ac:dyDescent="0.25">
      <c r="A41" s="50">
        <v>31</v>
      </c>
      <c r="B41" s="51" t="s">
        <v>32</v>
      </c>
      <c r="C41" s="51" t="s">
        <v>76</v>
      </c>
      <c r="D41" s="52" t="s">
        <v>105</v>
      </c>
      <c r="E41" s="50" t="s">
        <v>13</v>
      </c>
      <c r="F41" s="78"/>
      <c r="G41" s="79"/>
      <c r="H41" s="75">
        <v>5</v>
      </c>
      <c r="I41" s="76">
        <f t="shared" si="0"/>
        <v>0</v>
      </c>
      <c r="J41" s="80"/>
      <c r="K41" s="76">
        <f t="shared" si="1"/>
        <v>0</v>
      </c>
      <c r="L41" s="76">
        <f t="shared" si="2"/>
        <v>0</v>
      </c>
      <c r="M41" s="75">
        <v>15</v>
      </c>
      <c r="N41" s="76">
        <f t="shared" si="4"/>
        <v>0</v>
      </c>
      <c r="O41" s="76" t="str">
        <f t="shared" si="3"/>
        <v>Na Faixa</v>
      </c>
    </row>
    <row r="42" spans="1:15" ht="31.5" x14ac:dyDescent="0.25">
      <c r="A42" s="50">
        <v>32</v>
      </c>
      <c r="B42" s="51" t="s">
        <v>32</v>
      </c>
      <c r="C42" s="51" t="s">
        <v>79</v>
      </c>
      <c r="D42" s="52" t="s">
        <v>25</v>
      </c>
      <c r="E42" s="50" t="s">
        <v>7</v>
      </c>
      <c r="F42" s="78"/>
      <c r="G42" s="79"/>
      <c r="H42" s="75">
        <v>10</v>
      </c>
      <c r="I42" s="76">
        <f t="shared" si="0"/>
        <v>0</v>
      </c>
      <c r="J42" s="80"/>
      <c r="K42" s="76">
        <f t="shared" si="1"/>
        <v>0</v>
      </c>
      <c r="L42" s="76">
        <f t="shared" si="2"/>
        <v>0</v>
      </c>
      <c r="M42" s="75">
        <v>50</v>
      </c>
      <c r="N42" s="76">
        <f t="shared" si="4"/>
        <v>0</v>
      </c>
      <c r="O42" s="76" t="str">
        <f t="shared" si="3"/>
        <v>Na Faixa</v>
      </c>
    </row>
    <row r="43" spans="1:15" ht="15.75" x14ac:dyDescent="0.25">
      <c r="A43" s="50">
        <v>33</v>
      </c>
      <c r="B43" s="51" t="s">
        <v>32</v>
      </c>
      <c r="C43" s="51" t="s">
        <v>77</v>
      </c>
      <c r="D43" s="52" t="s">
        <v>42</v>
      </c>
      <c r="E43" s="50" t="s">
        <v>58</v>
      </c>
      <c r="F43" s="78"/>
      <c r="G43" s="79"/>
      <c r="H43" s="75">
        <v>20</v>
      </c>
      <c r="I43" s="76">
        <f t="shared" si="0"/>
        <v>0</v>
      </c>
      <c r="J43" s="80"/>
      <c r="K43" s="76">
        <f t="shared" si="1"/>
        <v>0</v>
      </c>
      <c r="L43" s="76">
        <f t="shared" si="2"/>
        <v>0</v>
      </c>
      <c r="M43" s="75">
        <v>120</v>
      </c>
      <c r="N43" s="76">
        <f t="shared" si="4"/>
        <v>0</v>
      </c>
      <c r="O43" s="76" t="str">
        <f t="shared" si="3"/>
        <v>Na Faixa</v>
      </c>
    </row>
    <row r="44" spans="1:15" ht="15.75" x14ac:dyDescent="0.25">
      <c r="A44" s="50">
        <v>34</v>
      </c>
      <c r="B44" s="51" t="s">
        <v>32</v>
      </c>
      <c r="C44" s="51" t="s">
        <v>78</v>
      </c>
      <c r="D44" s="52" t="s">
        <v>43</v>
      </c>
      <c r="E44" s="50" t="s">
        <v>4</v>
      </c>
      <c r="F44" s="78"/>
      <c r="G44" s="79"/>
      <c r="H44" s="75">
        <v>10</v>
      </c>
      <c r="I44" s="76">
        <f t="shared" si="0"/>
        <v>0</v>
      </c>
      <c r="J44" s="80"/>
      <c r="K44" s="76">
        <f t="shared" si="1"/>
        <v>0</v>
      </c>
      <c r="L44" s="76">
        <f t="shared" si="2"/>
        <v>0</v>
      </c>
      <c r="M44" s="75">
        <v>100</v>
      </c>
      <c r="N44" s="76">
        <f t="shared" si="4"/>
        <v>0</v>
      </c>
      <c r="O44" s="76" t="str">
        <f t="shared" si="3"/>
        <v>Na Faixa</v>
      </c>
    </row>
    <row r="45" spans="1:15" ht="15.75" x14ac:dyDescent="0.25">
      <c r="A45" s="50">
        <v>35</v>
      </c>
      <c r="B45" s="51" t="s">
        <v>32</v>
      </c>
      <c r="C45" s="51" t="s">
        <v>28</v>
      </c>
      <c r="D45" s="52" t="s">
        <v>27</v>
      </c>
      <c r="E45" s="50" t="s">
        <v>2</v>
      </c>
      <c r="F45" s="78"/>
      <c r="G45" s="79"/>
      <c r="H45" s="75">
        <v>2</v>
      </c>
      <c r="I45" s="76">
        <f t="shared" si="0"/>
        <v>0</v>
      </c>
      <c r="J45" s="80"/>
      <c r="K45" s="76">
        <f t="shared" si="1"/>
        <v>0</v>
      </c>
      <c r="L45" s="76">
        <f t="shared" si="2"/>
        <v>0</v>
      </c>
      <c r="M45" s="75">
        <v>40</v>
      </c>
      <c r="N45" s="76">
        <f t="shared" si="4"/>
        <v>0</v>
      </c>
      <c r="O45" s="76" t="str">
        <f t="shared" si="3"/>
        <v>Na Faixa</v>
      </c>
    </row>
    <row r="46" spans="1:15" ht="31.5" x14ac:dyDescent="0.25">
      <c r="A46" s="50">
        <v>36</v>
      </c>
      <c r="B46" s="51" t="s">
        <v>32</v>
      </c>
      <c r="C46" s="51" t="s">
        <v>80</v>
      </c>
      <c r="D46" s="52" t="s">
        <v>44</v>
      </c>
      <c r="E46" s="50" t="s">
        <v>2</v>
      </c>
      <c r="F46" s="78"/>
      <c r="G46" s="79"/>
      <c r="H46" s="75">
        <v>8</v>
      </c>
      <c r="I46" s="76">
        <f t="shared" si="0"/>
        <v>0</v>
      </c>
      <c r="J46" s="80"/>
      <c r="K46" s="76">
        <f t="shared" si="1"/>
        <v>0</v>
      </c>
      <c r="L46" s="76">
        <f t="shared" si="2"/>
        <v>0</v>
      </c>
      <c r="M46" s="75">
        <v>40</v>
      </c>
      <c r="N46" s="76">
        <f t="shared" si="4"/>
        <v>0</v>
      </c>
      <c r="O46" s="76" t="str">
        <f t="shared" si="3"/>
        <v>Na Faixa</v>
      </c>
    </row>
    <row r="47" spans="1:15" ht="31.5" x14ac:dyDescent="0.25">
      <c r="A47" s="50">
        <v>37</v>
      </c>
      <c r="B47" s="51" t="s">
        <v>32</v>
      </c>
      <c r="C47" s="51" t="s">
        <v>81</v>
      </c>
      <c r="D47" s="52" t="s">
        <v>46</v>
      </c>
      <c r="E47" s="50" t="s">
        <v>8</v>
      </c>
      <c r="F47" s="78"/>
      <c r="G47" s="79"/>
      <c r="H47" s="75">
        <v>6</v>
      </c>
      <c r="I47" s="76">
        <f t="shared" si="0"/>
        <v>0</v>
      </c>
      <c r="J47" s="80"/>
      <c r="K47" s="76">
        <f t="shared" si="1"/>
        <v>0</v>
      </c>
      <c r="L47" s="76">
        <f t="shared" si="2"/>
        <v>0</v>
      </c>
      <c r="M47" s="75">
        <v>30</v>
      </c>
      <c r="N47" s="76">
        <f t="shared" si="4"/>
        <v>0</v>
      </c>
      <c r="O47" s="76" t="str">
        <f t="shared" si="3"/>
        <v>Na Faixa</v>
      </c>
    </row>
    <row r="48" spans="1:15" ht="15.75" x14ac:dyDescent="0.25">
      <c r="A48" s="50">
        <v>38</v>
      </c>
      <c r="B48" s="51" t="s">
        <v>32</v>
      </c>
      <c r="C48" s="51" t="s">
        <v>82</v>
      </c>
      <c r="D48" s="52" t="s">
        <v>45</v>
      </c>
      <c r="E48" s="50" t="s">
        <v>16</v>
      </c>
      <c r="F48" s="78"/>
      <c r="G48" s="79"/>
      <c r="H48" s="75">
        <v>4</v>
      </c>
      <c r="I48" s="76">
        <f t="shared" si="0"/>
        <v>0</v>
      </c>
      <c r="J48" s="80"/>
      <c r="K48" s="76">
        <f t="shared" si="1"/>
        <v>0</v>
      </c>
      <c r="L48" s="76">
        <f t="shared" si="2"/>
        <v>0</v>
      </c>
      <c r="M48" s="75">
        <v>20</v>
      </c>
      <c r="N48" s="76">
        <f t="shared" si="4"/>
        <v>0</v>
      </c>
      <c r="O48" s="76" t="str">
        <f t="shared" si="3"/>
        <v>Na Faixa</v>
      </c>
    </row>
    <row r="49" spans="1:15" ht="47.25" x14ac:dyDescent="0.25">
      <c r="A49" s="50">
        <v>39</v>
      </c>
      <c r="B49" s="51" t="s">
        <v>34</v>
      </c>
      <c r="C49" s="51" t="s">
        <v>83</v>
      </c>
      <c r="D49" s="52" t="s">
        <v>89</v>
      </c>
      <c r="E49" s="50" t="s">
        <v>8</v>
      </c>
      <c r="F49" s="78"/>
      <c r="G49" s="79"/>
      <c r="H49" s="75">
        <v>10</v>
      </c>
      <c r="I49" s="76">
        <f t="shared" si="0"/>
        <v>0</v>
      </c>
      <c r="J49" s="80"/>
      <c r="K49" s="76">
        <f t="shared" si="1"/>
        <v>0</v>
      </c>
      <c r="L49" s="76">
        <f t="shared" si="2"/>
        <v>0</v>
      </c>
      <c r="M49" s="75">
        <v>30</v>
      </c>
      <c r="N49" s="76">
        <f t="shared" si="4"/>
        <v>0</v>
      </c>
      <c r="O49" s="76" t="str">
        <f t="shared" si="3"/>
        <v>Na Faixa</v>
      </c>
    </row>
    <row r="50" spans="1:15" ht="47.25" x14ac:dyDescent="0.25">
      <c r="A50" s="50">
        <v>40</v>
      </c>
      <c r="B50" s="51" t="s">
        <v>34</v>
      </c>
      <c r="C50" s="51" t="s">
        <v>86</v>
      </c>
      <c r="D50" s="52" t="s">
        <v>106</v>
      </c>
      <c r="E50" s="50" t="s">
        <v>13</v>
      </c>
      <c r="F50" s="78"/>
      <c r="G50" s="79"/>
      <c r="H50" s="75">
        <v>5</v>
      </c>
      <c r="I50" s="76">
        <f t="shared" si="0"/>
        <v>0</v>
      </c>
      <c r="J50" s="80"/>
      <c r="K50" s="76">
        <f t="shared" si="1"/>
        <v>0</v>
      </c>
      <c r="L50" s="76">
        <f t="shared" si="2"/>
        <v>0</v>
      </c>
      <c r="M50" s="75">
        <v>15</v>
      </c>
      <c r="N50" s="76">
        <f t="shared" si="4"/>
        <v>0</v>
      </c>
      <c r="O50" s="76" t="str">
        <f t="shared" si="3"/>
        <v>Na Faixa</v>
      </c>
    </row>
    <row r="51" spans="1:15" ht="47.25" x14ac:dyDescent="0.25">
      <c r="A51" s="50">
        <v>41</v>
      </c>
      <c r="B51" s="51" t="s">
        <v>34</v>
      </c>
      <c r="C51" s="51" t="s">
        <v>85</v>
      </c>
      <c r="D51" s="52" t="s">
        <v>107</v>
      </c>
      <c r="E51" s="50" t="s">
        <v>13</v>
      </c>
      <c r="F51" s="78"/>
      <c r="G51" s="79"/>
      <c r="H51" s="75">
        <v>3</v>
      </c>
      <c r="I51" s="76">
        <f t="shared" si="0"/>
        <v>0</v>
      </c>
      <c r="J51" s="80"/>
      <c r="K51" s="76">
        <f t="shared" si="1"/>
        <v>0</v>
      </c>
      <c r="L51" s="76">
        <f t="shared" si="2"/>
        <v>0</v>
      </c>
      <c r="M51" s="75">
        <v>15</v>
      </c>
      <c r="N51" s="76">
        <f t="shared" si="4"/>
        <v>0</v>
      </c>
      <c r="O51" s="76" t="str">
        <f t="shared" si="3"/>
        <v>Na Faixa</v>
      </c>
    </row>
    <row r="52" spans="1:15" ht="47.25" x14ac:dyDescent="0.25">
      <c r="A52" s="50">
        <v>42</v>
      </c>
      <c r="B52" s="51" t="s">
        <v>34</v>
      </c>
      <c r="C52" s="51" t="s">
        <v>84</v>
      </c>
      <c r="D52" s="52" t="s">
        <v>108</v>
      </c>
      <c r="E52" s="50" t="s">
        <v>14</v>
      </c>
      <c r="F52" s="78"/>
      <c r="G52" s="79"/>
      <c r="H52" s="75">
        <v>3</v>
      </c>
      <c r="I52" s="76">
        <f t="shared" si="0"/>
        <v>0</v>
      </c>
      <c r="J52" s="80"/>
      <c r="K52" s="76">
        <f t="shared" si="1"/>
        <v>0</v>
      </c>
      <c r="L52" s="76">
        <f t="shared" si="2"/>
        <v>0</v>
      </c>
      <c r="M52" s="75">
        <v>12</v>
      </c>
      <c r="N52" s="76">
        <f t="shared" si="4"/>
        <v>0</v>
      </c>
      <c r="O52" s="76" t="str">
        <f t="shared" si="3"/>
        <v>Na Faixa</v>
      </c>
    </row>
    <row r="53" spans="1:15" ht="47.25" x14ac:dyDescent="0.25">
      <c r="A53" s="50">
        <v>43</v>
      </c>
      <c r="B53" s="51" t="s">
        <v>34</v>
      </c>
      <c r="C53" s="51" t="s">
        <v>87</v>
      </c>
      <c r="D53" s="52" t="s">
        <v>109</v>
      </c>
      <c r="E53" s="50" t="s">
        <v>13</v>
      </c>
      <c r="F53" s="78"/>
      <c r="G53" s="79"/>
      <c r="H53" s="75">
        <v>3</v>
      </c>
      <c r="I53" s="76">
        <f t="shared" si="0"/>
        <v>0</v>
      </c>
      <c r="J53" s="80"/>
      <c r="K53" s="76">
        <f t="shared" si="1"/>
        <v>0</v>
      </c>
      <c r="L53" s="76">
        <f t="shared" si="2"/>
        <v>0</v>
      </c>
      <c r="M53" s="75">
        <v>15</v>
      </c>
      <c r="N53" s="76">
        <f t="shared" si="4"/>
        <v>0</v>
      </c>
      <c r="O53" s="76" t="str">
        <f t="shared" si="3"/>
        <v>Na Faixa</v>
      </c>
    </row>
    <row r="54" spans="1:15" ht="15.75" x14ac:dyDescent="0.25">
      <c r="A54" s="54"/>
      <c r="B54" s="54"/>
      <c r="C54" s="54"/>
      <c r="D54" s="55"/>
      <c r="E54" s="55"/>
      <c r="F54" s="55"/>
      <c r="G54" s="55"/>
    </row>
    <row r="55" spans="1:15" ht="15.75" x14ac:dyDescent="0.25">
      <c r="B55" s="54"/>
      <c r="C55" s="54"/>
      <c r="D55" s="55"/>
      <c r="E55" s="55"/>
      <c r="F55" s="55"/>
      <c r="G55" s="55"/>
    </row>
  </sheetData>
  <sheetProtection algorithmName="SHA-512" hashValue="yagl+eEnZTjzy165p19GeZpsaX4jMLTJld3GONNVml7C+sW76OceUhm0kJDT28sFNrpo9MvGt+ogpot/QEAqtg==" saltValue="Prsfmmcz+ob+wbgcUrlKzQ==" spinCount="100000" sheet="1" objects="1" scenarios="1"/>
  <sortState xmlns:xlrd2="http://schemas.microsoft.com/office/spreadsheetml/2017/richdata2" ref="A12:M54">
    <sortCondition ref="B12:B54"/>
  </sortState>
  <mergeCells count="2">
    <mergeCell ref="A1:G1"/>
    <mergeCell ref="A2:G2"/>
  </mergeCells>
  <pageMargins left="0.36" right="0.23" top="0.46" bottom="0.34" header="0.31496062992125984" footer="0.31496062992125984"/>
  <pageSetup paperSize="9" scale="50" fitToHeight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F9ED-1C3C-456B-A132-76F9518A7E05}">
  <sheetPr>
    <pageSetUpPr fitToPage="1"/>
  </sheetPr>
  <dimension ref="A1:L53"/>
  <sheetViews>
    <sheetView zoomScale="55" zoomScaleNormal="55" workbookViewId="0">
      <selection activeCell="G14" sqref="G14"/>
    </sheetView>
  </sheetViews>
  <sheetFormatPr defaultRowHeight="15" x14ac:dyDescent="0.25"/>
  <cols>
    <col min="1" max="1" width="12.42578125" style="6" customWidth="1"/>
    <col min="2" max="2" width="14.28515625" style="6" hidden="1" customWidth="1"/>
    <col min="3" max="3" width="60.85546875" style="6" customWidth="1"/>
    <col min="4" max="4" width="41" style="5" customWidth="1"/>
    <col min="5" max="6" width="24.85546875" style="5" customWidth="1"/>
    <col min="7" max="7" width="90.140625" style="5" customWidth="1"/>
    <col min="8" max="8" width="15" style="5" hidden="1" customWidth="1"/>
    <col min="9" max="10" width="12.5703125" style="5" hidden="1" customWidth="1"/>
    <col min="11" max="11" width="0" style="6" hidden="1" customWidth="1"/>
    <col min="12" max="12" width="25.7109375" style="6" hidden="1" customWidth="1"/>
    <col min="13" max="16384" width="9.140625" style="6"/>
  </cols>
  <sheetData>
    <row r="1" spans="1:12" ht="42.75" customHeight="1" x14ac:dyDescent="0.25">
      <c r="A1" s="84" t="s">
        <v>132</v>
      </c>
      <c r="B1" s="84"/>
      <c r="C1" s="84"/>
      <c r="D1" s="84"/>
      <c r="E1" s="84"/>
      <c r="F1" s="84"/>
      <c r="G1" s="84"/>
      <c r="K1" s="5"/>
    </row>
    <row r="2" spans="1:12" ht="39" customHeight="1" x14ac:dyDescent="0.25">
      <c r="A2" s="84" t="s">
        <v>131</v>
      </c>
      <c r="B2" s="84"/>
      <c r="C2" s="84"/>
      <c r="D2" s="84"/>
      <c r="E2" s="84"/>
      <c r="F2" s="84"/>
      <c r="G2" s="84"/>
      <c r="K2" s="5"/>
    </row>
    <row r="3" spans="1:12" ht="18.75" x14ac:dyDescent="0.3">
      <c r="A3" s="7" t="s">
        <v>115</v>
      </c>
      <c r="B3" s="8"/>
      <c r="C3" s="20"/>
      <c r="D3" s="21"/>
      <c r="K3" s="5"/>
    </row>
    <row r="4" spans="1:12" ht="30" x14ac:dyDescent="0.3">
      <c r="A4" s="7" t="s">
        <v>116</v>
      </c>
      <c r="B4" s="9"/>
      <c r="C4" s="22"/>
      <c r="D4" s="23"/>
      <c r="K4" s="5"/>
    </row>
    <row r="6" spans="1:12" ht="15.75" x14ac:dyDescent="0.25">
      <c r="A6" s="57" t="s">
        <v>98</v>
      </c>
      <c r="B6" s="57" t="s">
        <v>29</v>
      </c>
      <c r="C6" s="57" t="s">
        <v>97</v>
      </c>
      <c r="D6" s="57" t="s">
        <v>96</v>
      </c>
      <c r="E6" s="57" t="s">
        <v>117</v>
      </c>
      <c r="F6" s="57" t="s">
        <v>95</v>
      </c>
      <c r="G6" s="57" t="s">
        <v>130</v>
      </c>
      <c r="H6" s="10" t="s">
        <v>100</v>
      </c>
      <c r="I6" s="10" t="s">
        <v>101</v>
      </c>
      <c r="J6" s="10" t="s">
        <v>102</v>
      </c>
      <c r="K6" s="10" t="s">
        <v>60</v>
      </c>
      <c r="L6" s="11" t="s">
        <v>99</v>
      </c>
    </row>
    <row r="7" spans="1:12" ht="15.75" x14ac:dyDescent="0.25">
      <c r="A7" s="24" t="s">
        <v>93</v>
      </c>
      <c r="B7" s="25"/>
      <c r="C7" s="25"/>
      <c r="D7" s="25"/>
      <c r="E7" s="25"/>
      <c r="F7" s="25"/>
      <c r="G7" s="26"/>
      <c r="H7" s="12"/>
      <c r="I7" s="12"/>
      <c r="J7" s="12"/>
      <c r="K7" s="13"/>
      <c r="L7" s="13"/>
    </row>
    <row r="8" spans="1:12" ht="31.5" x14ac:dyDescent="0.25">
      <c r="A8" s="27">
        <v>1</v>
      </c>
      <c r="B8" s="28" t="s">
        <v>30</v>
      </c>
      <c r="C8" s="28" t="s">
        <v>0</v>
      </c>
      <c r="D8" s="29" t="s">
        <v>1</v>
      </c>
      <c r="E8" s="27" t="s">
        <v>2</v>
      </c>
      <c r="F8" s="30">
        <v>4</v>
      </c>
      <c r="G8" s="31" t="s">
        <v>119</v>
      </c>
      <c r="H8" s="14">
        <v>20</v>
      </c>
      <c r="I8" s="14">
        <f>H8*F8</f>
        <v>80</v>
      </c>
      <c r="J8" s="15"/>
      <c r="K8" s="14">
        <v>40</v>
      </c>
      <c r="L8" s="14">
        <f>IF(I8&gt;K8,K8,I8)</f>
        <v>40</v>
      </c>
    </row>
    <row r="9" spans="1:12" ht="15.75" x14ac:dyDescent="0.25">
      <c r="A9" s="24" t="s">
        <v>94</v>
      </c>
      <c r="B9" s="25"/>
      <c r="C9" s="25"/>
      <c r="D9" s="32"/>
      <c r="E9" s="25"/>
      <c r="F9" s="33"/>
      <c r="G9" s="34"/>
      <c r="H9" s="12"/>
      <c r="I9" s="16"/>
      <c r="J9" s="12"/>
      <c r="K9" s="13"/>
      <c r="L9" s="13"/>
    </row>
    <row r="10" spans="1:12" ht="31.5" x14ac:dyDescent="0.25">
      <c r="A10" s="35">
        <v>2</v>
      </c>
      <c r="B10" s="36" t="s">
        <v>31</v>
      </c>
      <c r="C10" s="36" t="s">
        <v>3</v>
      </c>
      <c r="D10" s="37" t="s">
        <v>110</v>
      </c>
      <c r="E10" s="35" t="s">
        <v>2</v>
      </c>
      <c r="F10" s="38">
        <v>3</v>
      </c>
      <c r="G10" s="39" t="s">
        <v>120</v>
      </c>
      <c r="H10" s="17">
        <v>10</v>
      </c>
      <c r="I10" s="14">
        <f t="shared" ref="I10:I51" si="0">H10*F10</f>
        <v>30</v>
      </c>
      <c r="J10" s="18"/>
      <c r="K10" s="17">
        <v>40</v>
      </c>
      <c r="L10" s="14">
        <f t="shared" ref="L10:L51" si="1">IF(I10&gt;K10,K10,I10)</f>
        <v>30</v>
      </c>
    </row>
    <row r="11" spans="1:12" ht="47.25" x14ac:dyDescent="0.25">
      <c r="A11" s="35">
        <v>3</v>
      </c>
      <c r="B11" s="36" t="s">
        <v>31</v>
      </c>
      <c r="C11" s="36" t="s">
        <v>65</v>
      </c>
      <c r="D11" s="37" t="s">
        <v>111</v>
      </c>
      <c r="E11" s="35" t="s">
        <v>4</v>
      </c>
      <c r="F11" s="38">
        <v>4</v>
      </c>
      <c r="G11" s="39" t="s">
        <v>122</v>
      </c>
      <c r="H11" s="17">
        <v>5</v>
      </c>
      <c r="I11" s="14">
        <f t="shared" si="0"/>
        <v>20</v>
      </c>
      <c r="J11" s="18"/>
      <c r="K11" s="17">
        <v>100</v>
      </c>
      <c r="L11" s="14">
        <f t="shared" si="1"/>
        <v>20</v>
      </c>
    </row>
    <row r="12" spans="1:12" ht="31.5" x14ac:dyDescent="0.25">
      <c r="A12" s="35">
        <v>4</v>
      </c>
      <c r="B12" s="36" t="s">
        <v>31</v>
      </c>
      <c r="C12" s="36" t="s">
        <v>5</v>
      </c>
      <c r="D12" s="37" t="s">
        <v>111</v>
      </c>
      <c r="E12" s="35" t="s">
        <v>6</v>
      </c>
      <c r="F12" s="38">
        <v>1</v>
      </c>
      <c r="G12" s="39" t="s">
        <v>123</v>
      </c>
      <c r="H12" s="17">
        <v>5</v>
      </c>
      <c r="I12" s="14">
        <f t="shared" si="0"/>
        <v>5</v>
      </c>
      <c r="J12" s="18"/>
      <c r="K12" s="17">
        <v>25</v>
      </c>
      <c r="L12" s="14">
        <f t="shared" si="1"/>
        <v>5</v>
      </c>
    </row>
    <row r="13" spans="1:12" ht="31.5" x14ac:dyDescent="0.25">
      <c r="A13" s="35">
        <v>5</v>
      </c>
      <c r="B13" s="36" t="s">
        <v>31</v>
      </c>
      <c r="C13" s="36" t="s">
        <v>61</v>
      </c>
      <c r="D13" s="37" t="s">
        <v>110</v>
      </c>
      <c r="E13" s="35" t="s">
        <v>7</v>
      </c>
      <c r="F13" s="38" t="s">
        <v>121</v>
      </c>
      <c r="G13" s="39" t="s">
        <v>121</v>
      </c>
      <c r="H13" s="17">
        <v>10</v>
      </c>
      <c r="I13" s="14" t="e">
        <f t="shared" si="0"/>
        <v>#VALUE!</v>
      </c>
      <c r="J13" s="18"/>
      <c r="K13" s="17">
        <v>50</v>
      </c>
      <c r="L13" s="14" t="e">
        <f t="shared" si="1"/>
        <v>#VALUE!</v>
      </c>
    </row>
    <row r="14" spans="1:12" ht="31.5" x14ac:dyDescent="0.25">
      <c r="A14" s="35">
        <v>6</v>
      </c>
      <c r="B14" s="36" t="s">
        <v>31</v>
      </c>
      <c r="C14" s="36" t="s">
        <v>64</v>
      </c>
      <c r="D14" s="37" t="s">
        <v>112</v>
      </c>
      <c r="E14" s="35" t="s">
        <v>2</v>
      </c>
      <c r="F14" s="38" t="s">
        <v>121</v>
      </c>
      <c r="G14" s="39" t="s">
        <v>121</v>
      </c>
      <c r="H14" s="17">
        <v>8</v>
      </c>
      <c r="I14" s="14" t="e">
        <f t="shared" si="0"/>
        <v>#VALUE!</v>
      </c>
      <c r="J14" s="18"/>
      <c r="K14" s="17">
        <v>40</v>
      </c>
      <c r="L14" s="14" t="e">
        <f t="shared" si="1"/>
        <v>#VALUE!</v>
      </c>
    </row>
    <row r="15" spans="1:12" ht="31.5" x14ac:dyDescent="0.25">
      <c r="A15" s="35">
        <v>7</v>
      </c>
      <c r="B15" s="36" t="s">
        <v>31</v>
      </c>
      <c r="C15" s="36" t="s">
        <v>62</v>
      </c>
      <c r="D15" s="37" t="s">
        <v>39</v>
      </c>
      <c r="E15" s="35" t="s">
        <v>4</v>
      </c>
      <c r="F15" s="38" t="s">
        <v>121</v>
      </c>
      <c r="G15" s="39" t="s">
        <v>121</v>
      </c>
      <c r="H15" s="17">
        <v>5</v>
      </c>
      <c r="I15" s="14" t="e">
        <f t="shared" si="0"/>
        <v>#VALUE!</v>
      </c>
      <c r="J15" s="18"/>
      <c r="K15" s="17">
        <v>100</v>
      </c>
      <c r="L15" s="14" t="e">
        <f t="shared" si="1"/>
        <v>#VALUE!</v>
      </c>
    </row>
    <row r="16" spans="1:12" ht="45.75" customHeight="1" x14ac:dyDescent="0.25">
      <c r="A16" s="35">
        <v>8</v>
      </c>
      <c r="B16" s="36" t="s">
        <v>31</v>
      </c>
      <c r="C16" s="36" t="s">
        <v>63</v>
      </c>
      <c r="D16" s="37" t="s">
        <v>40</v>
      </c>
      <c r="E16" s="35" t="s">
        <v>53</v>
      </c>
      <c r="F16" s="38" t="s">
        <v>121</v>
      </c>
      <c r="G16" s="39" t="s">
        <v>121</v>
      </c>
      <c r="H16" s="17">
        <v>30</v>
      </c>
      <c r="I16" s="14" t="e">
        <f t="shared" si="0"/>
        <v>#VALUE!</v>
      </c>
      <c r="J16" s="18"/>
      <c r="K16" s="17">
        <v>150</v>
      </c>
      <c r="L16" s="14" t="e">
        <f t="shared" si="1"/>
        <v>#VALUE!</v>
      </c>
    </row>
    <row r="17" spans="1:12" ht="31.5" x14ac:dyDescent="0.25">
      <c r="A17" s="35">
        <v>9</v>
      </c>
      <c r="B17" s="36" t="s">
        <v>31</v>
      </c>
      <c r="C17" s="36" t="s">
        <v>17</v>
      </c>
      <c r="D17" s="37" t="s">
        <v>18</v>
      </c>
      <c r="E17" s="35" t="s">
        <v>54</v>
      </c>
      <c r="F17" s="38" t="s">
        <v>121</v>
      </c>
      <c r="G17" s="39" t="s">
        <v>121</v>
      </c>
      <c r="H17" s="17">
        <v>15</v>
      </c>
      <c r="I17" s="14" t="e">
        <f t="shared" si="0"/>
        <v>#VALUE!</v>
      </c>
      <c r="J17" s="18"/>
      <c r="K17" s="17">
        <v>75</v>
      </c>
      <c r="L17" s="14" t="e">
        <f t="shared" si="1"/>
        <v>#VALUE!</v>
      </c>
    </row>
    <row r="18" spans="1:12" ht="31.5" x14ac:dyDescent="0.25">
      <c r="A18" s="35">
        <v>10</v>
      </c>
      <c r="B18" s="36" t="s">
        <v>31</v>
      </c>
      <c r="C18" s="36" t="s">
        <v>127</v>
      </c>
      <c r="D18" s="37" t="s">
        <v>18</v>
      </c>
      <c r="E18" s="35" t="s">
        <v>55</v>
      </c>
      <c r="F18" s="38" t="s">
        <v>121</v>
      </c>
      <c r="G18" s="39" t="s">
        <v>121</v>
      </c>
      <c r="H18" s="17">
        <v>15</v>
      </c>
      <c r="I18" s="14" t="e">
        <f t="shared" si="0"/>
        <v>#VALUE!</v>
      </c>
      <c r="J18" s="18"/>
      <c r="K18" s="17">
        <v>60</v>
      </c>
      <c r="L18" s="14" t="e">
        <f t="shared" si="1"/>
        <v>#VALUE!</v>
      </c>
    </row>
    <row r="19" spans="1:12" ht="31.5" x14ac:dyDescent="0.25">
      <c r="A19" s="35">
        <v>11</v>
      </c>
      <c r="B19" s="36" t="s">
        <v>31</v>
      </c>
      <c r="C19" s="36" t="s">
        <v>128</v>
      </c>
      <c r="D19" s="37" t="s">
        <v>90</v>
      </c>
      <c r="E19" s="35" t="s">
        <v>7</v>
      </c>
      <c r="F19" s="38" t="s">
        <v>121</v>
      </c>
      <c r="G19" s="39" t="s">
        <v>121</v>
      </c>
      <c r="H19" s="17">
        <v>10</v>
      </c>
      <c r="I19" s="14" t="e">
        <f t="shared" si="0"/>
        <v>#VALUE!</v>
      </c>
      <c r="J19" s="18"/>
      <c r="K19" s="17">
        <v>50</v>
      </c>
      <c r="L19" s="14" t="e">
        <f t="shared" si="1"/>
        <v>#VALUE!</v>
      </c>
    </row>
    <row r="20" spans="1:12" ht="31.5" x14ac:dyDescent="0.25">
      <c r="A20" s="35">
        <v>12</v>
      </c>
      <c r="B20" s="36" t="s">
        <v>38</v>
      </c>
      <c r="C20" s="36" t="s">
        <v>66</v>
      </c>
      <c r="D20" s="37" t="s">
        <v>27</v>
      </c>
      <c r="E20" s="35" t="s">
        <v>7</v>
      </c>
      <c r="F20" s="38" t="s">
        <v>121</v>
      </c>
      <c r="G20" s="39" t="s">
        <v>121</v>
      </c>
      <c r="H20" s="17">
        <v>2</v>
      </c>
      <c r="I20" s="14" t="e">
        <f t="shared" si="0"/>
        <v>#VALUE!</v>
      </c>
      <c r="J20" s="18"/>
      <c r="K20" s="17">
        <v>50</v>
      </c>
      <c r="L20" s="14" t="e">
        <f t="shared" si="1"/>
        <v>#VALUE!</v>
      </c>
    </row>
    <row r="21" spans="1:12" ht="31.5" x14ac:dyDescent="0.25">
      <c r="A21" s="35">
        <v>13</v>
      </c>
      <c r="B21" s="36" t="s">
        <v>33</v>
      </c>
      <c r="C21" s="36" t="s">
        <v>129</v>
      </c>
      <c r="D21" s="37" t="s">
        <v>9</v>
      </c>
      <c r="E21" s="35" t="s">
        <v>10</v>
      </c>
      <c r="F21" s="38" t="s">
        <v>121</v>
      </c>
      <c r="G21" s="39" t="s">
        <v>121</v>
      </c>
      <c r="H21" s="17">
        <v>2</v>
      </c>
      <c r="I21" s="14" t="e">
        <f t="shared" si="0"/>
        <v>#VALUE!</v>
      </c>
      <c r="J21" s="18"/>
      <c r="K21" s="17">
        <v>320</v>
      </c>
      <c r="L21" s="14" t="e">
        <f t="shared" si="1"/>
        <v>#VALUE!</v>
      </c>
    </row>
    <row r="22" spans="1:12" ht="31.5" x14ac:dyDescent="0.25">
      <c r="A22" s="35">
        <v>14</v>
      </c>
      <c r="B22" s="36" t="s">
        <v>37</v>
      </c>
      <c r="C22" s="36" t="s">
        <v>19</v>
      </c>
      <c r="D22" s="37" t="s">
        <v>90</v>
      </c>
      <c r="E22" s="35" t="s">
        <v>7</v>
      </c>
      <c r="F22" s="38" t="s">
        <v>121</v>
      </c>
      <c r="G22" s="39" t="s">
        <v>121</v>
      </c>
      <c r="H22" s="17">
        <v>10</v>
      </c>
      <c r="I22" s="14" t="e">
        <f t="shared" si="0"/>
        <v>#VALUE!</v>
      </c>
      <c r="J22" s="18"/>
      <c r="K22" s="17">
        <v>50</v>
      </c>
      <c r="L22" s="14" t="e">
        <f t="shared" si="1"/>
        <v>#VALUE!</v>
      </c>
    </row>
    <row r="23" spans="1:12" ht="31.5" x14ac:dyDescent="0.25">
      <c r="A23" s="35">
        <v>15</v>
      </c>
      <c r="B23" s="36" t="s">
        <v>37</v>
      </c>
      <c r="C23" s="36" t="s">
        <v>23</v>
      </c>
      <c r="D23" s="37" t="s">
        <v>24</v>
      </c>
      <c r="E23" s="35" t="s">
        <v>7</v>
      </c>
      <c r="F23" s="38" t="s">
        <v>121</v>
      </c>
      <c r="G23" s="39" t="s">
        <v>121</v>
      </c>
      <c r="H23" s="17">
        <v>5</v>
      </c>
      <c r="I23" s="14" t="e">
        <f t="shared" si="0"/>
        <v>#VALUE!</v>
      </c>
      <c r="J23" s="18"/>
      <c r="K23" s="17">
        <v>50</v>
      </c>
      <c r="L23" s="14" t="e">
        <f t="shared" si="1"/>
        <v>#VALUE!</v>
      </c>
    </row>
    <row r="24" spans="1:12" ht="15.75" x14ac:dyDescent="0.25">
      <c r="A24" s="35">
        <v>16</v>
      </c>
      <c r="B24" s="36" t="s">
        <v>37</v>
      </c>
      <c r="C24" s="36" t="s">
        <v>92</v>
      </c>
      <c r="D24" s="37" t="s">
        <v>20</v>
      </c>
      <c r="E24" s="35" t="s">
        <v>7</v>
      </c>
      <c r="F24" s="38">
        <v>2</v>
      </c>
      <c r="G24" s="39" t="s">
        <v>124</v>
      </c>
      <c r="H24" s="17">
        <v>5</v>
      </c>
      <c r="I24" s="14">
        <f t="shared" si="0"/>
        <v>10</v>
      </c>
      <c r="J24" s="18"/>
      <c r="K24" s="17">
        <v>50</v>
      </c>
      <c r="L24" s="14">
        <f t="shared" si="1"/>
        <v>10</v>
      </c>
    </row>
    <row r="25" spans="1:12" ht="15.75" x14ac:dyDescent="0.25">
      <c r="A25" s="35">
        <v>17</v>
      </c>
      <c r="B25" s="36" t="s">
        <v>37</v>
      </c>
      <c r="C25" s="36" t="s">
        <v>67</v>
      </c>
      <c r="D25" s="37" t="s">
        <v>21</v>
      </c>
      <c r="E25" s="35" t="s">
        <v>8</v>
      </c>
      <c r="F25" s="38" t="s">
        <v>121</v>
      </c>
      <c r="G25" s="39" t="s">
        <v>121</v>
      </c>
      <c r="H25" s="17">
        <v>3</v>
      </c>
      <c r="I25" s="14" t="e">
        <f t="shared" si="0"/>
        <v>#VALUE!</v>
      </c>
      <c r="J25" s="18"/>
      <c r="K25" s="17">
        <v>30</v>
      </c>
      <c r="L25" s="14" t="e">
        <f t="shared" si="1"/>
        <v>#VALUE!</v>
      </c>
    </row>
    <row r="26" spans="1:12" ht="15.75" x14ac:dyDescent="0.25">
      <c r="A26" s="35">
        <v>18</v>
      </c>
      <c r="B26" s="36" t="s">
        <v>37</v>
      </c>
      <c r="C26" s="36" t="s">
        <v>68</v>
      </c>
      <c r="D26" s="37" t="s">
        <v>22</v>
      </c>
      <c r="E26" s="35" t="s">
        <v>56</v>
      </c>
      <c r="F26" s="38" t="s">
        <v>121</v>
      </c>
      <c r="G26" s="39" t="s">
        <v>121</v>
      </c>
      <c r="H26" s="17">
        <v>4</v>
      </c>
      <c r="I26" s="14" t="e">
        <f t="shared" si="0"/>
        <v>#VALUE!</v>
      </c>
      <c r="J26" s="18"/>
      <c r="K26" s="17">
        <v>80</v>
      </c>
      <c r="L26" s="14" t="e">
        <f t="shared" si="1"/>
        <v>#VALUE!</v>
      </c>
    </row>
    <row r="27" spans="1:12" ht="15.75" x14ac:dyDescent="0.25">
      <c r="A27" s="35">
        <v>19</v>
      </c>
      <c r="B27" s="36" t="s">
        <v>37</v>
      </c>
      <c r="C27" s="36" t="s">
        <v>69</v>
      </c>
      <c r="D27" s="37" t="s">
        <v>41</v>
      </c>
      <c r="E27" s="35" t="s">
        <v>4</v>
      </c>
      <c r="F27" s="38" t="s">
        <v>121</v>
      </c>
      <c r="G27" s="39" t="s">
        <v>121</v>
      </c>
      <c r="H27" s="17">
        <v>10</v>
      </c>
      <c r="I27" s="14" t="e">
        <f t="shared" si="0"/>
        <v>#VALUE!</v>
      </c>
      <c r="J27" s="18"/>
      <c r="K27" s="17">
        <v>100</v>
      </c>
      <c r="L27" s="14" t="e">
        <f t="shared" si="1"/>
        <v>#VALUE!</v>
      </c>
    </row>
    <row r="28" spans="1:12" ht="15.75" x14ac:dyDescent="0.25">
      <c r="A28" s="35">
        <v>20</v>
      </c>
      <c r="B28" s="36" t="s">
        <v>37</v>
      </c>
      <c r="C28" s="36" t="s">
        <v>70</v>
      </c>
      <c r="D28" s="37" t="s">
        <v>26</v>
      </c>
      <c r="E28" s="35" t="s">
        <v>53</v>
      </c>
      <c r="F28" s="38" t="s">
        <v>121</v>
      </c>
      <c r="G28" s="39" t="s">
        <v>121</v>
      </c>
      <c r="H28" s="17">
        <v>15</v>
      </c>
      <c r="I28" s="14" t="e">
        <f t="shared" si="0"/>
        <v>#VALUE!</v>
      </c>
      <c r="J28" s="18"/>
      <c r="K28" s="17">
        <v>150</v>
      </c>
      <c r="L28" s="14" t="e">
        <f t="shared" si="1"/>
        <v>#VALUE!</v>
      </c>
    </row>
    <row r="29" spans="1:12" ht="31.5" x14ac:dyDescent="0.25">
      <c r="A29" s="35">
        <v>21</v>
      </c>
      <c r="B29" s="36" t="s">
        <v>35</v>
      </c>
      <c r="C29" s="36" t="s">
        <v>15</v>
      </c>
      <c r="D29" s="37" t="s">
        <v>12</v>
      </c>
      <c r="E29" s="35" t="s">
        <v>16</v>
      </c>
      <c r="F29" s="38" t="s">
        <v>121</v>
      </c>
      <c r="G29" s="39" t="s">
        <v>121</v>
      </c>
      <c r="H29" s="17">
        <v>5</v>
      </c>
      <c r="I29" s="14" t="e">
        <f t="shared" si="0"/>
        <v>#VALUE!</v>
      </c>
      <c r="J29" s="18"/>
      <c r="K29" s="17">
        <v>20</v>
      </c>
      <c r="L29" s="14" t="e">
        <f t="shared" si="1"/>
        <v>#VALUE!</v>
      </c>
    </row>
    <row r="30" spans="1:12" ht="63" x14ac:dyDescent="0.25">
      <c r="A30" s="35">
        <v>22</v>
      </c>
      <c r="B30" s="36" t="s">
        <v>35</v>
      </c>
      <c r="C30" s="36" t="s">
        <v>88</v>
      </c>
      <c r="D30" s="37" t="s">
        <v>113</v>
      </c>
      <c r="E30" s="35" t="s">
        <v>59</v>
      </c>
      <c r="F30" s="38" t="s">
        <v>121</v>
      </c>
      <c r="G30" s="39" t="s">
        <v>121</v>
      </c>
      <c r="H30" s="17">
        <v>15</v>
      </c>
      <c r="I30" s="14" t="e">
        <f t="shared" si="0"/>
        <v>#VALUE!</v>
      </c>
      <c r="J30" s="18"/>
      <c r="K30" s="17">
        <v>90</v>
      </c>
      <c r="L30" s="14" t="e">
        <f t="shared" si="1"/>
        <v>#VALUE!</v>
      </c>
    </row>
    <row r="31" spans="1:12" ht="15.75" x14ac:dyDescent="0.25">
      <c r="A31" s="35">
        <v>23</v>
      </c>
      <c r="B31" s="36" t="s">
        <v>36</v>
      </c>
      <c r="C31" s="36" t="s">
        <v>114</v>
      </c>
      <c r="D31" s="37" t="s">
        <v>103</v>
      </c>
      <c r="E31" s="35" t="s">
        <v>12</v>
      </c>
      <c r="F31" s="38" t="s">
        <v>121</v>
      </c>
      <c r="G31" s="39" t="s">
        <v>121</v>
      </c>
      <c r="H31" s="17">
        <v>5</v>
      </c>
      <c r="I31" s="14" t="e">
        <f t="shared" si="0"/>
        <v>#VALUE!</v>
      </c>
      <c r="J31" s="18"/>
      <c r="K31" s="17">
        <v>5</v>
      </c>
      <c r="L31" s="14" t="e">
        <f t="shared" si="1"/>
        <v>#VALUE!</v>
      </c>
    </row>
    <row r="32" spans="1:12" ht="31.5" x14ac:dyDescent="0.25">
      <c r="A32" s="35">
        <v>24</v>
      </c>
      <c r="B32" s="36" t="s">
        <v>32</v>
      </c>
      <c r="C32" s="36" t="s">
        <v>71</v>
      </c>
      <c r="D32" s="37" t="s">
        <v>104</v>
      </c>
      <c r="E32" s="35" t="s">
        <v>8</v>
      </c>
      <c r="F32" s="38" t="s">
        <v>121</v>
      </c>
      <c r="G32" s="39" t="s">
        <v>121</v>
      </c>
      <c r="H32" s="17">
        <v>2</v>
      </c>
      <c r="I32" s="14" t="e">
        <f t="shared" si="0"/>
        <v>#VALUE!</v>
      </c>
      <c r="J32" s="18"/>
      <c r="K32" s="17">
        <v>30</v>
      </c>
      <c r="L32" s="14" t="e">
        <f t="shared" si="1"/>
        <v>#VALUE!</v>
      </c>
    </row>
    <row r="33" spans="1:12" ht="31.5" x14ac:dyDescent="0.25">
      <c r="A33" s="35">
        <v>25</v>
      </c>
      <c r="B33" s="36" t="s">
        <v>32</v>
      </c>
      <c r="C33" s="36" t="s">
        <v>72</v>
      </c>
      <c r="D33" s="37" t="s">
        <v>47</v>
      </c>
      <c r="E33" s="35" t="s">
        <v>53</v>
      </c>
      <c r="F33" s="38">
        <v>6</v>
      </c>
      <c r="G33" s="39" t="s">
        <v>125</v>
      </c>
      <c r="H33" s="17">
        <v>30</v>
      </c>
      <c r="I33" s="14">
        <f t="shared" si="0"/>
        <v>180</v>
      </c>
      <c r="J33" s="18"/>
      <c r="K33" s="17">
        <v>150</v>
      </c>
      <c r="L33" s="14">
        <f t="shared" si="1"/>
        <v>150</v>
      </c>
    </row>
    <row r="34" spans="1:12" ht="31.5" x14ac:dyDescent="0.25">
      <c r="A34" s="35">
        <v>26</v>
      </c>
      <c r="B34" s="36" t="s">
        <v>32</v>
      </c>
      <c r="C34" s="36" t="s">
        <v>73</v>
      </c>
      <c r="D34" s="37" t="s">
        <v>48</v>
      </c>
      <c r="E34" s="35" t="s">
        <v>57</v>
      </c>
      <c r="F34" s="38" t="s">
        <v>121</v>
      </c>
      <c r="G34" s="39" t="s">
        <v>121</v>
      </c>
      <c r="H34" s="17">
        <v>25</v>
      </c>
      <c r="I34" s="14" t="e">
        <f t="shared" si="0"/>
        <v>#VALUE!</v>
      </c>
      <c r="J34" s="18"/>
      <c r="K34" s="17">
        <v>125</v>
      </c>
      <c r="L34" s="14" t="e">
        <f t="shared" si="1"/>
        <v>#VALUE!</v>
      </c>
    </row>
    <row r="35" spans="1:12" ht="31.5" x14ac:dyDescent="0.25">
      <c r="A35" s="35">
        <v>27</v>
      </c>
      <c r="B35" s="36" t="s">
        <v>32</v>
      </c>
      <c r="C35" s="36" t="s">
        <v>74</v>
      </c>
      <c r="D35" s="37" t="s">
        <v>49</v>
      </c>
      <c r="E35" s="35" t="s">
        <v>4</v>
      </c>
      <c r="F35" s="38" t="s">
        <v>121</v>
      </c>
      <c r="G35" s="39" t="s">
        <v>121</v>
      </c>
      <c r="H35" s="17">
        <v>20</v>
      </c>
      <c r="I35" s="14" t="e">
        <f t="shared" si="0"/>
        <v>#VALUE!</v>
      </c>
      <c r="J35" s="18"/>
      <c r="K35" s="17">
        <v>100</v>
      </c>
      <c r="L35" s="14" t="e">
        <f t="shared" si="1"/>
        <v>#VALUE!</v>
      </c>
    </row>
    <row r="36" spans="1:12" ht="31.5" x14ac:dyDescent="0.25">
      <c r="A36" s="35">
        <v>28</v>
      </c>
      <c r="B36" s="36" t="s">
        <v>32</v>
      </c>
      <c r="C36" s="36" t="s">
        <v>75</v>
      </c>
      <c r="D36" s="37" t="s">
        <v>50</v>
      </c>
      <c r="E36" s="35" t="s">
        <v>58</v>
      </c>
      <c r="F36" s="38" t="s">
        <v>121</v>
      </c>
      <c r="G36" s="39" t="s">
        <v>121</v>
      </c>
      <c r="H36" s="17">
        <v>15</v>
      </c>
      <c r="I36" s="14" t="e">
        <f t="shared" si="0"/>
        <v>#VALUE!</v>
      </c>
      <c r="J36" s="18"/>
      <c r="K36" s="17">
        <v>120</v>
      </c>
      <c r="L36" s="14" t="e">
        <f t="shared" si="1"/>
        <v>#VALUE!</v>
      </c>
    </row>
    <row r="37" spans="1:12" ht="32.25" customHeight="1" x14ac:dyDescent="0.25">
      <c r="A37" s="35">
        <v>29</v>
      </c>
      <c r="B37" s="36" t="s">
        <v>32</v>
      </c>
      <c r="C37" s="36" t="s">
        <v>11</v>
      </c>
      <c r="D37" s="37" t="s">
        <v>51</v>
      </c>
      <c r="E37" s="35" t="s">
        <v>58</v>
      </c>
      <c r="F37" s="38" t="s">
        <v>121</v>
      </c>
      <c r="G37" s="39" t="s">
        <v>121</v>
      </c>
      <c r="H37" s="17">
        <v>10</v>
      </c>
      <c r="I37" s="14" t="e">
        <f t="shared" si="0"/>
        <v>#VALUE!</v>
      </c>
      <c r="J37" s="18"/>
      <c r="K37" s="17">
        <v>120</v>
      </c>
      <c r="L37" s="14" t="e">
        <f t="shared" si="1"/>
        <v>#VALUE!</v>
      </c>
    </row>
    <row r="38" spans="1:12" ht="31.5" x14ac:dyDescent="0.25">
      <c r="A38" s="35">
        <v>30</v>
      </c>
      <c r="B38" s="36" t="s">
        <v>32</v>
      </c>
      <c r="C38" s="40" t="s">
        <v>91</v>
      </c>
      <c r="D38" s="37" t="s">
        <v>52</v>
      </c>
      <c r="E38" s="35" t="s">
        <v>58</v>
      </c>
      <c r="F38" s="38" t="s">
        <v>121</v>
      </c>
      <c r="G38" s="39" t="s">
        <v>121</v>
      </c>
      <c r="H38" s="17">
        <v>15</v>
      </c>
      <c r="I38" s="14" t="e">
        <f t="shared" si="0"/>
        <v>#VALUE!</v>
      </c>
      <c r="J38" s="18"/>
      <c r="K38" s="17">
        <v>120</v>
      </c>
      <c r="L38" s="14" t="e">
        <f t="shared" si="1"/>
        <v>#VALUE!</v>
      </c>
    </row>
    <row r="39" spans="1:12" ht="31.5" x14ac:dyDescent="0.25">
      <c r="A39" s="35">
        <v>31</v>
      </c>
      <c r="B39" s="36" t="s">
        <v>32</v>
      </c>
      <c r="C39" s="36" t="s">
        <v>76</v>
      </c>
      <c r="D39" s="37" t="s">
        <v>105</v>
      </c>
      <c r="E39" s="35" t="s">
        <v>13</v>
      </c>
      <c r="F39" s="38" t="s">
        <v>121</v>
      </c>
      <c r="G39" s="39" t="s">
        <v>121</v>
      </c>
      <c r="H39" s="17">
        <v>5</v>
      </c>
      <c r="I39" s="14" t="e">
        <f t="shared" si="0"/>
        <v>#VALUE!</v>
      </c>
      <c r="J39" s="18"/>
      <c r="K39" s="17">
        <v>15</v>
      </c>
      <c r="L39" s="14" t="e">
        <f t="shared" si="1"/>
        <v>#VALUE!</v>
      </c>
    </row>
    <row r="40" spans="1:12" ht="31.5" x14ac:dyDescent="0.25">
      <c r="A40" s="35">
        <v>32</v>
      </c>
      <c r="B40" s="36" t="s">
        <v>32</v>
      </c>
      <c r="C40" s="36" t="s">
        <v>79</v>
      </c>
      <c r="D40" s="37" t="s">
        <v>25</v>
      </c>
      <c r="E40" s="35" t="s">
        <v>7</v>
      </c>
      <c r="F40" s="38" t="s">
        <v>121</v>
      </c>
      <c r="G40" s="39" t="s">
        <v>121</v>
      </c>
      <c r="H40" s="17">
        <v>10</v>
      </c>
      <c r="I40" s="14" t="e">
        <f t="shared" si="0"/>
        <v>#VALUE!</v>
      </c>
      <c r="J40" s="18"/>
      <c r="K40" s="17">
        <v>50</v>
      </c>
      <c r="L40" s="14" t="e">
        <f t="shared" si="1"/>
        <v>#VALUE!</v>
      </c>
    </row>
    <row r="41" spans="1:12" ht="15.75" x14ac:dyDescent="0.25">
      <c r="A41" s="35">
        <v>33</v>
      </c>
      <c r="B41" s="36" t="s">
        <v>32</v>
      </c>
      <c r="C41" s="36" t="s">
        <v>77</v>
      </c>
      <c r="D41" s="37" t="s">
        <v>42</v>
      </c>
      <c r="E41" s="35" t="s">
        <v>58</v>
      </c>
      <c r="F41" s="38" t="s">
        <v>121</v>
      </c>
      <c r="G41" s="39" t="s">
        <v>121</v>
      </c>
      <c r="H41" s="17">
        <v>20</v>
      </c>
      <c r="I41" s="14" t="e">
        <f t="shared" si="0"/>
        <v>#VALUE!</v>
      </c>
      <c r="J41" s="18"/>
      <c r="K41" s="17">
        <v>120</v>
      </c>
      <c r="L41" s="14" t="e">
        <f t="shared" si="1"/>
        <v>#VALUE!</v>
      </c>
    </row>
    <row r="42" spans="1:12" ht="15.75" x14ac:dyDescent="0.25">
      <c r="A42" s="35">
        <v>34</v>
      </c>
      <c r="B42" s="36" t="s">
        <v>32</v>
      </c>
      <c r="C42" s="36" t="s">
        <v>78</v>
      </c>
      <c r="D42" s="37" t="s">
        <v>43</v>
      </c>
      <c r="E42" s="35" t="s">
        <v>4</v>
      </c>
      <c r="F42" s="38" t="s">
        <v>121</v>
      </c>
      <c r="G42" s="39" t="s">
        <v>121</v>
      </c>
      <c r="H42" s="17">
        <v>10</v>
      </c>
      <c r="I42" s="14" t="e">
        <f t="shared" si="0"/>
        <v>#VALUE!</v>
      </c>
      <c r="J42" s="18"/>
      <c r="K42" s="17">
        <v>100</v>
      </c>
      <c r="L42" s="14" t="e">
        <f t="shared" si="1"/>
        <v>#VALUE!</v>
      </c>
    </row>
    <row r="43" spans="1:12" ht="15.75" x14ac:dyDescent="0.25">
      <c r="A43" s="35">
        <v>35</v>
      </c>
      <c r="B43" s="36" t="s">
        <v>32</v>
      </c>
      <c r="C43" s="36" t="s">
        <v>28</v>
      </c>
      <c r="D43" s="37" t="s">
        <v>27</v>
      </c>
      <c r="E43" s="35" t="s">
        <v>2</v>
      </c>
      <c r="F43" s="38" t="s">
        <v>121</v>
      </c>
      <c r="G43" s="39" t="s">
        <v>121</v>
      </c>
      <c r="H43" s="17">
        <v>2</v>
      </c>
      <c r="I43" s="14" t="e">
        <f t="shared" si="0"/>
        <v>#VALUE!</v>
      </c>
      <c r="J43" s="18"/>
      <c r="K43" s="17">
        <v>40</v>
      </c>
      <c r="L43" s="14" t="e">
        <f t="shared" si="1"/>
        <v>#VALUE!</v>
      </c>
    </row>
    <row r="44" spans="1:12" ht="31.5" x14ac:dyDescent="0.25">
      <c r="A44" s="35">
        <v>36</v>
      </c>
      <c r="B44" s="36" t="s">
        <v>32</v>
      </c>
      <c r="C44" s="36" t="s">
        <v>80</v>
      </c>
      <c r="D44" s="37" t="s">
        <v>44</v>
      </c>
      <c r="E44" s="35" t="s">
        <v>2</v>
      </c>
      <c r="F44" s="38" t="s">
        <v>121</v>
      </c>
      <c r="G44" s="39" t="s">
        <v>121</v>
      </c>
      <c r="H44" s="17">
        <v>8</v>
      </c>
      <c r="I44" s="14" t="e">
        <f t="shared" si="0"/>
        <v>#VALUE!</v>
      </c>
      <c r="J44" s="18"/>
      <c r="K44" s="17">
        <v>40</v>
      </c>
      <c r="L44" s="14" t="e">
        <f t="shared" si="1"/>
        <v>#VALUE!</v>
      </c>
    </row>
    <row r="45" spans="1:12" ht="31.5" x14ac:dyDescent="0.25">
      <c r="A45" s="35">
        <v>37</v>
      </c>
      <c r="B45" s="36" t="s">
        <v>32</v>
      </c>
      <c r="C45" s="36" t="s">
        <v>81</v>
      </c>
      <c r="D45" s="37" t="s">
        <v>46</v>
      </c>
      <c r="E45" s="35" t="s">
        <v>8</v>
      </c>
      <c r="F45" s="38">
        <v>2</v>
      </c>
      <c r="G45" s="39" t="s">
        <v>126</v>
      </c>
      <c r="H45" s="17">
        <v>6</v>
      </c>
      <c r="I45" s="14">
        <f t="shared" si="0"/>
        <v>12</v>
      </c>
      <c r="J45" s="18"/>
      <c r="K45" s="17">
        <v>30</v>
      </c>
      <c r="L45" s="14">
        <f t="shared" si="1"/>
        <v>12</v>
      </c>
    </row>
    <row r="46" spans="1:12" ht="15.75" x14ac:dyDescent="0.25">
      <c r="A46" s="35">
        <v>38</v>
      </c>
      <c r="B46" s="36" t="s">
        <v>32</v>
      </c>
      <c r="C46" s="36" t="s">
        <v>82</v>
      </c>
      <c r="D46" s="37" t="s">
        <v>45</v>
      </c>
      <c r="E46" s="35" t="s">
        <v>16</v>
      </c>
      <c r="F46" s="38" t="s">
        <v>121</v>
      </c>
      <c r="G46" s="39" t="s">
        <v>121</v>
      </c>
      <c r="H46" s="17">
        <v>4</v>
      </c>
      <c r="I46" s="14" t="e">
        <f t="shared" si="0"/>
        <v>#VALUE!</v>
      </c>
      <c r="J46" s="18"/>
      <c r="K46" s="17">
        <v>20</v>
      </c>
      <c r="L46" s="14" t="e">
        <f t="shared" si="1"/>
        <v>#VALUE!</v>
      </c>
    </row>
    <row r="47" spans="1:12" ht="47.25" x14ac:dyDescent="0.25">
      <c r="A47" s="35">
        <v>39</v>
      </c>
      <c r="B47" s="36" t="s">
        <v>34</v>
      </c>
      <c r="C47" s="36" t="s">
        <v>83</v>
      </c>
      <c r="D47" s="37" t="s">
        <v>89</v>
      </c>
      <c r="E47" s="35" t="s">
        <v>8</v>
      </c>
      <c r="F47" s="38" t="s">
        <v>121</v>
      </c>
      <c r="G47" s="39" t="s">
        <v>121</v>
      </c>
      <c r="H47" s="17">
        <v>10</v>
      </c>
      <c r="I47" s="14" t="e">
        <f t="shared" si="0"/>
        <v>#VALUE!</v>
      </c>
      <c r="J47" s="18"/>
      <c r="K47" s="17">
        <v>30</v>
      </c>
      <c r="L47" s="14" t="e">
        <f t="shared" si="1"/>
        <v>#VALUE!</v>
      </c>
    </row>
    <row r="48" spans="1:12" ht="47.25" x14ac:dyDescent="0.25">
      <c r="A48" s="35">
        <v>40</v>
      </c>
      <c r="B48" s="36" t="s">
        <v>34</v>
      </c>
      <c r="C48" s="36" t="s">
        <v>86</v>
      </c>
      <c r="D48" s="37" t="s">
        <v>106</v>
      </c>
      <c r="E48" s="35" t="s">
        <v>13</v>
      </c>
      <c r="F48" s="38" t="s">
        <v>121</v>
      </c>
      <c r="G48" s="39" t="s">
        <v>121</v>
      </c>
      <c r="H48" s="17">
        <v>5</v>
      </c>
      <c r="I48" s="14" t="e">
        <f t="shared" si="0"/>
        <v>#VALUE!</v>
      </c>
      <c r="J48" s="18"/>
      <c r="K48" s="17">
        <v>15</v>
      </c>
      <c r="L48" s="14" t="e">
        <f t="shared" si="1"/>
        <v>#VALUE!</v>
      </c>
    </row>
    <row r="49" spans="1:12" ht="47.25" x14ac:dyDescent="0.25">
      <c r="A49" s="35">
        <v>41</v>
      </c>
      <c r="B49" s="36" t="s">
        <v>34</v>
      </c>
      <c r="C49" s="36" t="s">
        <v>85</v>
      </c>
      <c r="D49" s="37" t="s">
        <v>107</v>
      </c>
      <c r="E49" s="35" t="s">
        <v>13</v>
      </c>
      <c r="F49" s="38" t="s">
        <v>121</v>
      </c>
      <c r="G49" s="39" t="s">
        <v>121</v>
      </c>
      <c r="H49" s="17">
        <v>3</v>
      </c>
      <c r="I49" s="14" t="e">
        <f t="shared" si="0"/>
        <v>#VALUE!</v>
      </c>
      <c r="J49" s="18"/>
      <c r="K49" s="17">
        <v>15</v>
      </c>
      <c r="L49" s="14" t="e">
        <f t="shared" si="1"/>
        <v>#VALUE!</v>
      </c>
    </row>
    <row r="50" spans="1:12" ht="47.25" x14ac:dyDescent="0.25">
      <c r="A50" s="35">
        <v>42</v>
      </c>
      <c r="B50" s="36" t="s">
        <v>34</v>
      </c>
      <c r="C50" s="36" t="s">
        <v>84</v>
      </c>
      <c r="D50" s="37" t="s">
        <v>108</v>
      </c>
      <c r="E50" s="35" t="s">
        <v>14</v>
      </c>
      <c r="F50" s="38" t="s">
        <v>121</v>
      </c>
      <c r="G50" s="39" t="s">
        <v>121</v>
      </c>
      <c r="H50" s="17">
        <v>3</v>
      </c>
      <c r="I50" s="14" t="e">
        <f t="shared" si="0"/>
        <v>#VALUE!</v>
      </c>
      <c r="J50" s="18"/>
      <c r="K50" s="17">
        <v>12</v>
      </c>
      <c r="L50" s="14" t="e">
        <f t="shared" si="1"/>
        <v>#VALUE!</v>
      </c>
    </row>
    <row r="51" spans="1:12" ht="47.25" x14ac:dyDescent="0.25">
      <c r="A51" s="35">
        <v>43</v>
      </c>
      <c r="B51" s="36" t="s">
        <v>34</v>
      </c>
      <c r="C51" s="36" t="s">
        <v>87</v>
      </c>
      <c r="D51" s="37" t="s">
        <v>109</v>
      </c>
      <c r="E51" s="35" t="s">
        <v>13</v>
      </c>
      <c r="F51" s="38" t="s">
        <v>121</v>
      </c>
      <c r="G51" s="39" t="s">
        <v>121</v>
      </c>
      <c r="H51" s="17">
        <v>3</v>
      </c>
      <c r="I51" s="14" t="e">
        <f t="shared" si="0"/>
        <v>#VALUE!</v>
      </c>
      <c r="J51" s="18"/>
      <c r="K51" s="17">
        <v>15</v>
      </c>
      <c r="L51" s="14" t="e">
        <f t="shared" si="1"/>
        <v>#VALUE!</v>
      </c>
    </row>
    <row r="53" spans="1:12" ht="18.75" x14ac:dyDescent="0.25">
      <c r="A53" s="19"/>
    </row>
  </sheetData>
  <sheetProtection algorithmName="SHA-512" hashValue="DxzKtjQNST+Sw7rSmDBKLGwQg9Non+/tx03EVDpuYAAzW/ymWhWoLufo0AT2PFOfNvl/rnMiek/RMP5YSNuJjg==" saltValue="dGpBMSfAmeZIdyJ+D+8efg==" spinCount="100000" sheet="1" objects="1" scenarios="1"/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scale="53" fitToHeight="1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Planilha1</vt:lpstr>
      <vt:lpstr>Planilha2</vt:lpstr>
      <vt:lpstr>Planilha1!Area_de_impressao</vt:lpstr>
      <vt:lpstr>Planilha2!Area_de_impressao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UFAC</dc:creator>
  <cp:lastModifiedBy>Lisandro Vieira</cp:lastModifiedBy>
  <cp:lastPrinted>2021-01-31T01:51:17Z</cp:lastPrinted>
  <dcterms:created xsi:type="dcterms:W3CDTF">2020-12-22T13:34:47Z</dcterms:created>
  <dcterms:modified xsi:type="dcterms:W3CDTF">2021-02-01T14:24:43Z</dcterms:modified>
</cp:coreProperties>
</file>